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kant\bio-u1\cecilim\EVOGENE\Innkjøp\"/>
    </mc:Choice>
  </mc:AlternateContent>
  <bookViews>
    <workbookView xWindow="0" yWindow="0" windowWidth="19200" windowHeight="6610" tabRatio="875" activeTab="1"/>
  </bookViews>
  <sheets>
    <sheet name="INFORMATION" sheetId="6" r:id="rId1"/>
    <sheet name="Bestillingsskjema" sheetId="1" r:id="rId2"/>
    <sheet name="Purchase request form" sheetId="19" r:id="rId3"/>
    <sheet name="Participant list" sheetId="5" r:id="rId4"/>
    <sheet name="Traveler Info" sheetId="17" r:id="rId5"/>
    <sheet name="Car Rental Form" sheetId="8" r:id="rId6"/>
    <sheet name="Distributors" sheetId="2" r:id="rId7"/>
    <sheet name="Lists" sheetId="3" state="hidden" r:id="rId8"/>
    <sheet name="Ark4" sheetId="4" state="hidden" r:id="rId9"/>
  </sheets>
  <definedNames>
    <definedName name="_xlnm._FilterDatabase" localSheetId="1" hidden="1">Bestillingsskjema!$A$21:$G$35</definedName>
    <definedName name="_xlnm._FilterDatabase" localSheetId="2" hidden="1">'Purchase request form'!$A$21:$G$35</definedName>
    <definedName name="distlist" localSheetId="2">'Purchase request form'!distributorlist</definedName>
    <definedName name="distlist" localSheetId="4">'Traveler Info'!distributorlist</definedName>
    <definedName name="distlist">distributorlist</definedName>
    <definedName name="distributorlist" localSheetId="2">Table5[Searchable_List]</definedName>
    <definedName name="distributorlist" localSheetId="4">Table5[Searchable_List]</definedName>
    <definedName name="distributorlist">Table5[Searchable_List]</definedName>
    <definedName name="JAellerNEI">Lists!$A$34:$A$35</definedName>
    <definedName name="Leverandør">Distributors!$A$8:$A$106</definedName>
    <definedName name="_xlnm.Print_Area" localSheetId="1">Bestillingsskjema!$A$1:$G$54</definedName>
    <definedName name="_xlnm.Print_Area" localSheetId="5">'Car Rental Form'!$A$1:$B$25</definedName>
    <definedName name="_xlnm.Print_Area" localSheetId="0">INFORMATION!$A$1:$O$80</definedName>
    <definedName name="_xlnm.Print_Area" localSheetId="3">'Participant list'!$A$1:$D$55</definedName>
    <definedName name="_xlnm.Print_Area" localSheetId="2">'Purchase request form'!$A$1:$G$54</definedName>
    <definedName name="_xlnm.Print_Area" localSheetId="4">'Traveler Info'!$A$1:$C$30</definedName>
    <definedName name="Seksjon">Lists!$A$25:$A$31</definedName>
    <definedName name="Sted">Lists!$A$2:$A$22</definedName>
    <definedName name="Valuta">Lists!$A$39:$A$47</definedName>
    <definedName name="YESellerNO" localSheetId="2">Table4[YESellerNO]</definedName>
    <definedName name="YESellerNO">Table4[YESellerNO]</definedName>
  </definedNames>
  <calcPr calcId="162913"/>
</workbook>
</file>

<file path=xl/calcChain.xml><?xml version="1.0" encoding="utf-8"?>
<calcChain xmlns="http://schemas.openxmlformats.org/spreadsheetml/2006/main">
  <c r="H3" i="4" l="1"/>
  <c r="I3" i="4"/>
  <c r="H4" i="4"/>
  <c r="I4" i="4"/>
  <c r="H5" i="4"/>
  <c r="I5" i="4"/>
  <c r="H6" i="4"/>
  <c r="I6" i="4"/>
  <c r="H7" i="4"/>
  <c r="I7" i="4"/>
  <c r="H8" i="4"/>
  <c r="I8" i="4"/>
  <c r="H9" i="4"/>
  <c r="I9" i="4"/>
  <c r="H10" i="4"/>
  <c r="I10" i="4"/>
  <c r="H11" i="4"/>
  <c r="I11" i="4"/>
  <c r="H12" i="4"/>
  <c r="I12" i="4"/>
  <c r="H13" i="4"/>
  <c r="I13" i="4"/>
  <c r="H14" i="4"/>
  <c r="I14" i="4"/>
  <c r="H15" i="4"/>
  <c r="I15" i="4"/>
  <c r="I2" i="4"/>
  <c r="H2" i="4"/>
  <c r="G2" i="4"/>
  <c r="G3" i="4"/>
  <c r="G4" i="4"/>
  <c r="G5" i="4"/>
  <c r="G6" i="4"/>
  <c r="G7" i="4"/>
  <c r="G8" i="4"/>
  <c r="G9" i="4"/>
  <c r="G10" i="4"/>
  <c r="G11" i="4"/>
  <c r="G12" i="4"/>
  <c r="G13" i="4"/>
  <c r="G14" i="4"/>
  <c r="G15" i="4"/>
  <c r="A13" i="4"/>
  <c r="A14" i="4"/>
  <c r="A15" i="4"/>
  <c r="B13" i="4"/>
  <c r="B14" i="4"/>
  <c r="B15" i="4"/>
  <c r="C13" i="4"/>
  <c r="C14" i="4"/>
  <c r="C15" i="4"/>
  <c r="D3" i="4"/>
  <c r="E3" i="4"/>
  <c r="F3" i="4"/>
  <c r="D4" i="4"/>
  <c r="E4" i="4"/>
  <c r="F4"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B17" i="19" l="1"/>
  <c r="F35" i="19"/>
  <c r="F34" i="19"/>
  <c r="F33" i="19"/>
  <c r="F32" i="19"/>
  <c r="F31" i="19"/>
  <c r="F30" i="19"/>
  <c r="F29" i="19"/>
  <c r="F36" i="19" s="1"/>
  <c r="F28" i="19"/>
  <c r="F27" i="19"/>
  <c r="F26" i="19"/>
  <c r="F25" i="19"/>
  <c r="F24" i="19"/>
  <c r="F23" i="19"/>
  <c r="F22" i="19"/>
  <c r="D16" i="19"/>
  <c r="D15" i="19"/>
  <c r="F30" i="1" l="1"/>
  <c r="F29" i="1"/>
  <c r="F28" i="1"/>
  <c r="B17" i="1" l="1"/>
  <c r="F26" i="1" l="1"/>
  <c r="F23" i="1"/>
  <c r="F24" i="1"/>
  <c r="F25" i="1"/>
  <c r="F27" i="1"/>
  <c r="F31" i="1"/>
  <c r="F32" i="1"/>
  <c r="F33" i="1"/>
  <c r="F34" i="1"/>
  <c r="F35" i="1"/>
  <c r="F22" i="1"/>
  <c r="D16" i="1"/>
  <c r="B5" i="2"/>
  <c r="D15" i="1"/>
  <c r="A3" i="4"/>
  <c r="A4" i="4"/>
  <c r="A5" i="4"/>
  <c r="A6" i="4"/>
  <c r="A7" i="4"/>
  <c r="A8" i="4"/>
  <c r="A9" i="4"/>
  <c r="A10" i="4"/>
  <c r="A11" i="4"/>
  <c r="A12" i="4"/>
  <c r="B3" i="4"/>
  <c r="B4" i="4"/>
  <c r="B5" i="4"/>
  <c r="B6" i="4"/>
  <c r="B7" i="4"/>
  <c r="B8" i="4"/>
  <c r="B9" i="4"/>
  <c r="B10" i="4"/>
  <c r="B11" i="4"/>
  <c r="B12" i="4"/>
  <c r="C3" i="4"/>
  <c r="C4" i="4"/>
  <c r="C5" i="4"/>
  <c r="C6" i="4"/>
  <c r="C7" i="4"/>
  <c r="C8" i="4"/>
  <c r="C9" i="4"/>
  <c r="C10" i="4"/>
  <c r="C11" i="4"/>
  <c r="C12" i="4"/>
  <c r="B2" i="4"/>
  <c r="C2" i="4"/>
  <c r="D2" i="4"/>
  <c r="E2" i="4"/>
  <c r="F2" i="4"/>
  <c r="A2" i="4"/>
  <c r="F36" i="1" l="1"/>
</calcChain>
</file>

<file path=xl/comments1.xml><?xml version="1.0" encoding="utf-8"?>
<comments xmlns="http://schemas.openxmlformats.org/spreadsheetml/2006/main">
  <authors>
    <author>Christopher Hinchcliffe</author>
  </authors>
  <commentList>
    <comment ref="A10" authorId="0" shapeId="0">
      <text>
        <r>
          <rPr>
            <sz val="9"/>
            <color indexed="81"/>
            <rFont val="Tahoma"/>
            <family val="2"/>
          </rPr>
          <t>Evt. dem som skal kontaktes når varene er levert</t>
        </r>
      </text>
    </comment>
    <comment ref="A13" authorId="0" shapeId="0">
      <text>
        <r>
          <rPr>
            <sz val="10"/>
            <color rgb="FF000000"/>
            <rFont val="Tahoma"/>
            <family val="2"/>
          </rPr>
          <t>Din HMS-ansvarlig kan hjelpe med dette.</t>
        </r>
      </text>
    </comment>
    <comment ref="C21" authorId="0" shapeId="0">
      <text>
        <r>
          <rPr>
            <b/>
            <sz val="9"/>
            <color indexed="81"/>
            <rFont val="Tahoma"/>
            <family val="2"/>
          </rPr>
          <t>Christopher Hinchcliffe:</t>
        </r>
        <r>
          <rPr>
            <sz val="9"/>
            <color indexed="81"/>
            <rFont val="Tahoma"/>
            <family val="2"/>
          </rPr>
          <t xml:space="preserve">
Klikk for å åpne leverdør søk.</t>
        </r>
      </text>
    </comment>
    <comment ref="A45" authorId="0" shapeId="0">
      <text>
        <r>
          <rPr>
            <sz val="9"/>
            <color rgb="FF000000"/>
            <rFont val="Tahoma"/>
            <family val="2"/>
          </rPr>
          <t>Usikker om kontostrengen? Klikk for å åpne kontostrengsøk</t>
        </r>
      </text>
    </comment>
  </commentList>
</comments>
</file>

<file path=xl/comments2.xml><?xml version="1.0" encoding="utf-8"?>
<comments xmlns="http://schemas.openxmlformats.org/spreadsheetml/2006/main">
  <authors>
    <author>Christopher Hinchcliffe</author>
  </authors>
  <commentList>
    <comment ref="A10" authorId="0" shapeId="0">
      <text>
        <r>
          <rPr>
            <sz val="9"/>
            <color indexed="81"/>
            <rFont val="Tahoma"/>
            <family val="2"/>
          </rPr>
          <t>If necessary also the contact for another person who should be notified when the goods arrive</t>
        </r>
      </text>
    </comment>
    <comment ref="A13" authorId="0" shapeId="0">
      <text>
        <r>
          <rPr>
            <sz val="10"/>
            <color rgb="FF000000"/>
            <rFont val="Tahoma"/>
            <family val="2"/>
          </rPr>
          <t>Your HMS officer can help you with these fields.</t>
        </r>
      </text>
    </comment>
    <comment ref="C21" authorId="0" shapeId="0">
      <text>
        <r>
          <rPr>
            <sz val="9"/>
            <color indexed="81"/>
            <rFont val="Tahoma"/>
            <family val="2"/>
          </rPr>
          <t>Click to open supplier search</t>
        </r>
      </text>
    </comment>
    <comment ref="A45" authorId="0" shapeId="0">
      <text>
        <r>
          <rPr>
            <sz val="9"/>
            <color rgb="FF000000"/>
            <rFont val="Tahoma"/>
            <family val="2"/>
          </rPr>
          <t>Unsure of your account number? Click to open account search page.</t>
        </r>
      </text>
    </comment>
  </commentList>
</comments>
</file>

<file path=xl/sharedStrings.xml><?xml version="1.0" encoding="utf-8"?>
<sst xmlns="http://schemas.openxmlformats.org/spreadsheetml/2006/main" count="562" uniqueCount="376">
  <si>
    <t>KJØPSANMODNING</t>
  </si>
  <si>
    <t>Telefon</t>
  </si>
  <si>
    <t>Antall</t>
  </si>
  <si>
    <t>(Fylles inn av bestillingskontoret)</t>
  </si>
  <si>
    <t>Bestiller:</t>
  </si>
  <si>
    <t>Bestilt dato:</t>
  </si>
  <si>
    <t>Anslått stykkpris</t>
  </si>
  <si>
    <t>Leverandør</t>
  </si>
  <si>
    <t>Antatt totalbeløp eks. mva.</t>
  </si>
  <si>
    <t>E-post adresse</t>
  </si>
  <si>
    <t xml:space="preserve">Seksjon: </t>
  </si>
  <si>
    <t>AKVA</t>
  </si>
  <si>
    <t>BMB</t>
  </si>
  <si>
    <t>CEES</t>
  </si>
  <si>
    <t>FYSCELL</t>
  </si>
  <si>
    <t>EVOGENE</t>
  </si>
  <si>
    <t>INFRA</t>
  </si>
  <si>
    <t>ADM</t>
  </si>
  <si>
    <t>JA</t>
  </si>
  <si>
    <t>NEI</t>
  </si>
  <si>
    <t>Produkt beskrivelse</t>
  </si>
  <si>
    <t>Prosjektleder</t>
  </si>
  <si>
    <t>Romnummer hvor er/skal kjemikaliet lagres:</t>
  </si>
  <si>
    <t>Øvrig merknader til bestillingen:</t>
  </si>
  <si>
    <t>Valuta</t>
  </si>
  <si>
    <t>NOK</t>
  </si>
  <si>
    <t>GBP</t>
  </si>
  <si>
    <t>USD</t>
  </si>
  <si>
    <t>CAD</t>
  </si>
  <si>
    <t>AUD</t>
  </si>
  <si>
    <t>EUR</t>
  </si>
  <si>
    <t>SEK</t>
  </si>
  <si>
    <t>DEK</t>
  </si>
  <si>
    <t>Pris</t>
  </si>
  <si>
    <t>Best.nr.</t>
  </si>
  <si>
    <t>Spesifikasjon av vare eller tjeneste</t>
  </si>
  <si>
    <t>Artikkel-/varenr.</t>
  </si>
  <si>
    <t>Column1</t>
  </si>
  <si>
    <t>Sted</t>
  </si>
  <si>
    <t>If found</t>
  </si>
  <si>
    <t>Frequency</t>
  </si>
  <si>
    <t>Seksjon</t>
  </si>
  <si>
    <t>JAellerNEI</t>
  </si>
  <si>
    <t>Biotechne</t>
  </si>
  <si>
    <t>Tocris</t>
  </si>
  <si>
    <t>R&amp;D Systems</t>
  </si>
  <si>
    <t>Novus Biologicals</t>
  </si>
  <si>
    <t>AH Diagnostics</t>
  </si>
  <si>
    <t>Cayman</t>
  </si>
  <si>
    <t>Enzo</t>
  </si>
  <si>
    <t>Santa Cruz</t>
  </si>
  <si>
    <t>Takara</t>
  </si>
  <si>
    <t>Pacific Biosciences (PacBio)</t>
  </si>
  <si>
    <t>Macherey-Nagel</t>
  </si>
  <si>
    <t>Cell Signaling</t>
  </si>
  <si>
    <t>Lonza</t>
  </si>
  <si>
    <t>New England Biolabs (NEB)</t>
  </si>
  <si>
    <t>Genscript (off the shelf)</t>
  </si>
  <si>
    <t>Bio-Rad (antibodies)</t>
  </si>
  <si>
    <t>Nordic Biosite</t>
  </si>
  <si>
    <t>Sino Biological</t>
  </si>
  <si>
    <t>Trevigen</t>
  </si>
  <si>
    <t>Zymo Research</t>
  </si>
  <si>
    <t>Cell Biolabs</t>
  </si>
  <si>
    <t>AbD Serotec</t>
  </si>
  <si>
    <t>GBI Labs</t>
  </si>
  <si>
    <t>Biolegend</t>
  </si>
  <si>
    <t>Bethyl Laboratories</t>
  </si>
  <si>
    <t>Norgen</t>
  </si>
  <si>
    <t>Genetex</t>
  </si>
  <si>
    <t>MBL International</t>
  </si>
  <si>
    <t>GenHunter</t>
  </si>
  <si>
    <t>Proteintech</t>
  </si>
  <si>
    <t>Distributor</t>
  </si>
  <si>
    <t>manufacturer</t>
  </si>
  <si>
    <t>Searchable_List</t>
  </si>
  <si>
    <t>Click here to return to ordering form</t>
  </si>
  <si>
    <t>BioNordika</t>
  </si>
  <si>
    <t>AnaSpec</t>
  </si>
  <si>
    <t>Applichem</t>
  </si>
  <si>
    <t>Biosan</t>
  </si>
  <si>
    <t>Biosera</t>
  </si>
  <si>
    <t>Clontec</t>
  </si>
  <si>
    <t>Cytocell</t>
  </si>
  <si>
    <t>Diagenode</t>
  </si>
  <si>
    <t>Elga</t>
  </si>
  <si>
    <t>Eurogentec</t>
  </si>
  <si>
    <t>Gene Codes Corporation</t>
  </si>
  <si>
    <t>Glen Research</t>
  </si>
  <si>
    <t>Greiner Bio One</t>
  </si>
  <si>
    <t>Intergra</t>
  </si>
  <si>
    <t>Jena Bioscience</t>
  </si>
  <si>
    <t>Lucigen</t>
  </si>
  <si>
    <t>Miele</t>
  </si>
  <si>
    <t>Molecular BioProducts</t>
  </si>
  <si>
    <t>Origene Technologies</t>
  </si>
  <si>
    <t>Orion</t>
  </si>
  <si>
    <t>Radleys</t>
  </si>
  <si>
    <t>Rockland Inc.</t>
  </si>
  <si>
    <t>Sage Science</t>
  </si>
  <si>
    <t>Tpp</t>
  </si>
  <si>
    <t>Vecotr Laboratories Inc.</t>
  </si>
  <si>
    <t>Addgene</t>
  </si>
  <si>
    <t>VWR</t>
  </si>
  <si>
    <t>Corning</t>
  </si>
  <si>
    <t>Life Technologies</t>
  </si>
  <si>
    <t>Gibco</t>
  </si>
  <si>
    <t>Invitrogen</t>
  </si>
  <si>
    <t>Thermofisher (chemicals)</t>
  </si>
  <si>
    <t>Thermofisher (lab materials)</t>
  </si>
  <si>
    <t>Fisher</t>
  </si>
  <si>
    <t>GE</t>
  </si>
  <si>
    <t>BD</t>
  </si>
  <si>
    <t>Puls Medical Devices</t>
  </si>
  <si>
    <t>Abcam</t>
  </si>
  <si>
    <t>Abnova</t>
  </si>
  <si>
    <t>AgnThos AB</t>
  </si>
  <si>
    <t>Airsped</t>
  </si>
  <si>
    <t>Arima</t>
  </si>
  <si>
    <t>Nespresso</t>
  </si>
  <si>
    <t>Bio-Rad</t>
  </si>
  <si>
    <t>Bravida</t>
  </si>
  <si>
    <t>Clas Ohlson</t>
  </si>
  <si>
    <t>Eurofins Genomics</t>
  </si>
  <si>
    <t>GATC</t>
  </si>
  <si>
    <t>Genscript</t>
  </si>
  <si>
    <t>Genscript (direct quotes)</t>
  </si>
  <si>
    <t>Intergrated DNA Technologies (IDT)</t>
  </si>
  <si>
    <t>Staples</t>
  </si>
  <si>
    <t>Matriks</t>
  </si>
  <si>
    <t>Praxair</t>
  </si>
  <si>
    <t>Qiagen</t>
  </si>
  <si>
    <t>Roche</t>
  </si>
  <si>
    <t>Sarstedt</t>
  </si>
  <si>
    <t>Merck</t>
  </si>
  <si>
    <t>Millipore</t>
  </si>
  <si>
    <t>Saveen &amp; Werner</t>
  </si>
  <si>
    <t>Sigma-Aldrich</t>
  </si>
  <si>
    <t>XXL</t>
  </si>
  <si>
    <t>Find distributor</t>
  </si>
  <si>
    <t xml:space="preserve">Er kjemikalier riskovurdert? </t>
  </si>
  <si>
    <t>Er kjemikalier registrert i ECOonline?</t>
  </si>
  <si>
    <t>Attendees:</t>
  </si>
  <si>
    <t>Bestillingsskjema</t>
  </si>
  <si>
    <t>Purchase request form</t>
  </si>
  <si>
    <t>Location:</t>
  </si>
  <si>
    <t>Date:</t>
  </si>
  <si>
    <t>Time:</t>
  </si>
  <si>
    <t>Contact name:</t>
  </si>
  <si>
    <t>Contact ph.:</t>
  </si>
  <si>
    <t>Participant List.</t>
  </si>
  <si>
    <t>Return to purchase request form</t>
  </si>
  <si>
    <t>Lonza (BioNordika)</t>
  </si>
  <si>
    <t>New England Biolabs (BioNordika)</t>
  </si>
  <si>
    <t>EFG Hov Dokka AS</t>
  </si>
  <si>
    <t>Martela AS</t>
  </si>
  <si>
    <t>Rom for Flere Oslo AS</t>
  </si>
  <si>
    <t>Senab Eikeland Øst AS</t>
  </si>
  <si>
    <t>Notes</t>
  </si>
  <si>
    <t>Elvebredden</t>
  </si>
  <si>
    <t>Nobel Catering</t>
  </si>
  <si>
    <t>SiO</t>
  </si>
  <si>
    <t>Egencia</t>
  </si>
  <si>
    <t>World Courier</t>
  </si>
  <si>
    <t>BioNordika (General)</t>
  </si>
  <si>
    <t>HECO</t>
  </si>
  <si>
    <t>Heco</t>
  </si>
  <si>
    <t>Mettler Toledo</t>
  </si>
  <si>
    <t xml:space="preserve">VWR </t>
  </si>
  <si>
    <t>Fyll ut vare eller tjeneste som skal bestilles i rubrikken nedenfor. Vennligst spesifiser stykk pris (eks. moms), antall og valuta (bruk leverandør sin valuta). Øvrig merknader kan skrives i feltet nedenfor.</t>
  </si>
  <si>
    <t>Europcar</t>
  </si>
  <si>
    <t>Hertz</t>
  </si>
  <si>
    <t>Avis</t>
  </si>
  <si>
    <t>Thermofisher Diagnostics</t>
  </si>
  <si>
    <t>Car Rental Form</t>
  </si>
  <si>
    <t>Mobile:</t>
  </si>
  <si>
    <t>Email:</t>
  </si>
  <si>
    <t>Passport (for international flights):</t>
  </si>
  <si>
    <t>Full Name (as it appears on your passport):</t>
  </si>
  <si>
    <t>Traveler Info.</t>
  </si>
  <si>
    <t>Pickup</t>
  </si>
  <si>
    <t>Time</t>
  </si>
  <si>
    <t>Return</t>
  </si>
  <si>
    <t>Name of driver:</t>
  </si>
  <si>
    <t>Flight no. (if relevant):</t>
  </si>
  <si>
    <t>Desired flight numbers:</t>
  </si>
  <si>
    <t>Traveler Info</t>
  </si>
  <si>
    <t>Participant list</t>
  </si>
  <si>
    <t>Carl Roth</t>
  </si>
  <si>
    <t>Chiron</t>
  </si>
  <si>
    <t>Express Mat AS</t>
  </si>
  <si>
    <t>(Eventuell dokumentasjon for eksempel tilbud, vedlegges anmodningen. Ved bestilling av mat/drikke skal det legges ved en deltakerliste (se "Participant list" ark).</t>
  </si>
  <si>
    <t>Project leader</t>
  </si>
  <si>
    <t>Email address</t>
  </si>
  <si>
    <t>Section</t>
  </si>
  <si>
    <t>Is the chemical registered in ECOonline?</t>
  </si>
  <si>
    <t>Is the chemical risk assessed?</t>
  </si>
  <si>
    <t>Product description</t>
  </si>
  <si>
    <t>Supplier</t>
  </si>
  <si>
    <t>Qty</t>
  </si>
  <si>
    <t>Currency</t>
  </si>
  <si>
    <t>YESellerNO</t>
  </si>
  <si>
    <t>YES</t>
  </si>
  <si>
    <t>NO</t>
  </si>
  <si>
    <t>(Addtional documentation e.g. quotes / offers, should be attached to this order. When ordering food / catering please fill out the "Participant List" sheet in this file.)</t>
  </si>
  <si>
    <t>(Office use only)</t>
  </si>
  <si>
    <t>Desired car size / type:</t>
  </si>
  <si>
    <t>I confirm I am authorised to purchase these items using the IBV account supplied</t>
  </si>
  <si>
    <t>Tilbake til bestillingsskjema</t>
  </si>
  <si>
    <t>CHF</t>
  </si>
  <si>
    <t>Novus</t>
  </si>
  <si>
    <t>Distributors</t>
  </si>
  <si>
    <t>Required attachments / additional documentation</t>
  </si>
  <si>
    <t>Purchase of an offer</t>
  </si>
  <si>
    <t>Offer / quote (as a pdf or email)</t>
  </si>
  <si>
    <t>Sending a package</t>
  </si>
  <si>
    <t>Food / Drink</t>
  </si>
  <si>
    <t>Travel</t>
  </si>
  <si>
    <t>Car Rental</t>
  </si>
  <si>
    <t>Framework aggreements</t>
  </si>
  <si>
    <t>Agreement catalogue (via "Administrasjon" in Programkiosk)</t>
  </si>
  <si>
    <t>Good / Service type</t>
  </si>
  <si>
    <t>Shipping / Freight</t>
  </si>
  <si>
    <t>Office consumables</t>
  </si>
  <si>
    <t>Food / Drink (catering)</t>
  </si>
  <si>
    <t>Food / Drink (overtime food)</t>
  </si>
  <si>
    <t>Travel (Flights, hotel &amp; car)</t>
  </si>
  <si>
    <t>Rental Car</t>
  </si>
  <si>
    <t>Lab wares</t>
  </si>
  <si>
    <t>- Microscopy and histology wares</t>
  </si>
  <si>
    <t>- Filters to laboratories</t>
  </si>
  <si>
    <t>- Diverse single-use plastics to laboratories</t>
  </si>
  <si>
    <t>- PCR wares</t>
  </si>
  <si>
    <t>- Personal protection equipment (laboratories)</t>
  </si>
  <si>
    <t>- Pipette tips</t>
  </si>
  <si>
    <t>Chemicals</t>
  </si>
  <si>
    <t>- Serum to cell culturing</t>
  </si>
  <si>
    <t>- Chemicals to culturing and harvesting of eukaryote cells</t>
  </si>
  <si>
    <t>- Chemicals to culturing and harvesting of microorganisms</t>
  </si>
  <si>
    <t>The following suppliers have small-order fees</t>
  </si>
  <si>
    <t>This may result in slight delays in processing your order. If a matter is urgent indicate this when ordering.</t>
  </si>
  <si>
    <t>Limit</t>
  </si>
  <si>
    <t>Fee</t>
  </si>
  <si>
    <t>Deadlines</t>
  </si>
  <si>
    <t>Deadlines refer to the time orders must be received by the purchasing office.</t>
  </si>
  <si>
    <t>Deadline</t>
  </si>
  <si>
    <t>Free delivery day</t>
  </si>
  <si>
    <t>Delivery fee*</t>
  </si>
  <si>
    <t>Tuesay 12:00</t>
  </si>
  <si>
    <t>Wednesday 12:00</t>
  </si>
  <si>
    <t>Thursday 12:00</t>
  </si>
  <si>
    <t>Wednesday (the same week)</t>
  </si>
  <si>
    <t>Thursday (+1 uke)</t>
  </si>
  <si>
    <t>Name:</t>
  </si>
  <si>
    <t>Dato:</t>
  </si>
  <si>
    <t>Navn:</t>
  </si>
  <si>
    <t>Specification of goods / services.</t>
  </si>
  <si>
    <t>Expected total price ex. VAT.</t>
  </si>
  <si>
    <t>Airsped for the most. World Courier spesialises in particularly vulnerable / high value items</t>
  </si>
  <si>
    <t>SiO Mat og Drikke (e.g. Deilig) can be used when eating at one of their locations.</t>
  </si>
  <si>
    <t>Use Egencia for booking flights, rail, car rental and hotels in connection with travel.</t>
  </si>
  <si>
    <t>Orders over kr 12,000 (ex. VAT) must be published to all agreement suppliers. Take contact with the purchasing office in this case.</t>
  </si>
  <si>
    <t>Pipette tip agreement overview</t>
  </si>
  <si>
    <t>Pipette tip brand</t>
  </si>
  <si>
    <t>"Traveler info" sheet</t>
  </si>
  <si>
    <t>"Participant list" sheet</t>
  </si>
  <si>
    <t xml:space="preserve">Eppendorf </t>
  </si>
  <si>
    <t xml:space="preserve">Finntip </t>
  </si>
  <si>
    <t xml:space="preserve">MPB ART/Thermo Scientific ART (ikke robotspisser) </t>
  </si>
  <si>
    <t xml:space="preserve">ClipTip </t>
  </si>
  <si>
    <t xml:space="preserve">Biotix </t>
  </si>
  <si>
    <t xml:space="preserve">VWR Collection </t>
  </si>
  <si>
    <t xml:space="preserve">TipOne </t>
  </si>
  <si>
    <t xml:space="preserve">Sarstedt </t>
  </si>
  <si>
    <t>- Cell culturing products</t>
  </si>
  <si>
    <t>- Diverse laboratory products (NOT plastic / glass)</t>
  </si>
  <si>
    <t>- Laboratory glass and plastics to reuse (incl. single-use glassware)</t>
  </si>
  <si>
    <t>Are you ordering…</t>
  </si>
  <si>
    <t>Required attachments</t>
  </si>
  <si>
    <t xml:space="preserve">Rainin TRD / 
Rainin LTS </t>
  </si>
  <si>
    <t>Where a desired product / service is provided by an agreement partner, that / those partner/s must be used.</t>
  </si>
  <si>
    <t>VB-Bok (Akademika)</t>
  </si>
  <si>
    <t>Books</t>
  </si>
  <si>
    <t>Valid to</t>
  </si>
  <si>
    <t xml:space="preserve">We gather orders under the relevant limits such that individual users are not required to order for the minimum amount. </t>
  </si>
  <si>
    <t>Here you will find an overview of agreement suppliers and links to additional documentation where required.</t>
  </si>
  <si>
    <t>Anslått Sum Pris</t>
  </si>
  <si>
    <t>Sub-total (ex. VAT)</t>
  </si>
  <si>
    <t>Refer to the table below for an overview of pipette tip producers and suppliers.</t>
  </si>
  <si>
    <t>Event purpose:</t>
  </si>
  <si>
    <t>(+47)</t>
  </si>
  <si>
    <t>Driver's licence #:</t>
  </si>
  <si>
    <t>Extra notes:</t>
  </si>
  <si>
    <t>Extra details:</t>
  </si>
  <si>
    <t>Links to forms</t>
  </si>
  <si>
    <t>Contents description</t>
  </si>
  <si>
    <t>Gass</t>
  </si>
  <si>
    <t>Link to letter templates</t>
  </si>
  <si>
    <t>Information</t>
  </si>
  <si>
    <t>Are you requesting chemicals?</t>
  </si>
  <si>
    <t>Must be filled out when ordering chemicals</t>
  </si>
  <si>
    <t>Må fylles ut ved kjøp av kjemikalier</t>
  </si>
  <si>
    <t>Gastro Catering</t>
  </si>
  <si>
    <t>Email Address (if not UiO)</t>
  </si>
  <si>
    <t>Affiliation</t>
  </si>
  <si>
    <t>Name</t>
  </si>
  <si>
    <t>Please make yourself familiar with the guidelines for hosting and representation at UiO</t>
  </si>
  <si>
    <t>↓</t>
  </si>
  <si>
    <t xml:space="preserve"> ↓</t>
  </si>
  <si>
    <t>Room number where chemicals are to be stored:</t>
  </si>
  <si>
    <t>Artikkel-/varenr. /annen ref.nr.</t>
  </si>
  <si>
    <t>Catalogue no. / Other ref. no.</t>
  </si>
  <si>
    <t>Kontonavn</t>
  </si>
  <si>
    <t>YES / NO ↓</t>
  </si>
  <si>
    <t>Fill in goods or services desired in the form below. Please specify supplier, unit price (ex. VAT), quantity and currency (use currency of the supplier). Additional remarks can be written in the field under the product entries.</t>
  </si>
  <si>
    <t>Outward journey</t>
  </si>
  <si>
    <t xml:space="preserve">Return journey </t>
  </si>
  <si>
    <t>Airport / Train Station:</t>
  </si>
  <si>
    <t>Nippon Gases Norge</t>
  </si>
  <si>
    <t>Nippon Gases</t>
  </si>
  <si>
    <t xml:space="preserve">Life Technologies </t>
  </si>
  <si>
    <t>*Goods can be delivered outside of the free delivery days for the stated delivery fee.</t>
  </si>
  <si>
    <t>Office furniture (incl. offices, meeting / teaching / study / break rooms, kitchen etc)</t>
  </si>
  <si>
    <t>Contact telephone:</t>
  </si>
  <si>
    <t>Date of birth (DD.MM.YY)</t>
  </si>
  <si>
    <t>Passport expiry:</t>
  </si>
  <si>
    <t>Nationality:</t>
  </si>
  <si>
    <t>Printing services</t>
  </si>
  <si>
    <t>07 Media AS</t>
  </si>
  <si>
    <t>Family Name:</t>
  </si>
  <si>
    <t>Given Name/s:</t>
  </si>
  <si>
    <t>Merck Life Sciences</t>
  </si>
  <si>
    <t xml:space="preserve">Biohit </t>
  </si>
  <si>
    <t>Leverandørene har eksklusiv rett på salg av de pipettemerkene de er tildelt avtale på. For pipettes
pissmerker som ikke er listet opp, skal avtale leverandørene forespørres først. 
Hvis ingen av avtaleleverandørene kan levere det aktuelle merket, kan man bestille av leverandør tenfor talen.</t>
  </si>
  <si>
    <t>Vi fikk dessverre ikke tilbud på originale robotspisser, til tross for at dette ble spesifikt etterspurt. Her er det derfor fri konkurranse i markedet uten binding til avtale inntil videre.</t>
  </si>
  <si>
    <t>Monday 14:00</t>
  </si>
  <si>
    <t>Interrent (Europcar)</t>
  </si>
  <si>
    <t>Spice (non pizza)</t>
  </si>
  <si>
    <t>Dominos (pizza)</t>
  </si>
  <si>
    <t>Delprosjekt</t>
  </si>
  <si>
    <t>Koststed</t>
  </si>
  <si>
    <r>
      <t>For car rental not connected with flights. See "</t>
    </r>
    <r>
      <rPr>
        <b/>
        <sz val="12"/>
        <rFont val="Calibri"/>
        <family val="2"/>
        <scheme val="minor"/>
      </rPr>
      <t>Car Rental Form</t>
    </r>
    <r>
      <rPr>
        <sz val="12"/>
        <rFont val="Calibri"/>
        <family val="2"/>
        <scheme val="minor"/>
      </rPr>
      <t>" sheet.</t>
    </r>
  </si>
  <si>
    <t>Berg-Hansen*</t>
  </si>
  <si>
    <t>*See UiO website for details</t>
  </si>
  <si>
    <r>
      <t xml:space="preserve">Stykkpris </t>
    </r>
    <r>
      <rPr>
        <b/>
        <sz val="10"/>
        <rFont val="Calibri"/>
        <family val="2"/>
        <scheme val="minor"/>
      </rPr>
      <t>(eks moms)</t>
    </r>
  </si>
  <si>
    <r>
      <t xml:space="preserve">Unit Price </t>
    </r>
    <r>
      <rPr>
        <b/>
        <sz val="10"/>
        <rFont val="Calibri"/>
        <family val="2"/>
        <scheme val="minor"/>
      </rPr>
      <t>(ex. VAT)</t>
    </r>
  </si>
  <si>
    <t>Kontering</t>
  </si>
  <si>
    <t>Kjemikalier bestilling?</t>
  </si>
  <si>
    <t>JA / NEI</t>
  </si>
  <si>
    <t>Ditt navn</t>
  </si>
  <si>
    <t>Tilbud (pdf eller epost)</t>
  </si>
  <si>
    <t>See uio.no for details</t>
  </si>
  <si>
    <t xml:space="preserve">For open arrangements / section gatherings a list of names is not required but please make a note of the arrangement type in the "Attendees" field in the "Participant list". </t>
  </si>
  <si>
    <t>Event name:</t>
  </si>
  <si>
    <t>Bestilling av en tilbud:</t>
  </si>
  <si>
    <t>Pakke forsendelse:</t>
  </si>
  <si>
    <t>Bevertning:</t>
  </si>
  <si>
    <t>Leiebil:</t>
  </si>
  <si>
    <t>"Contents description" brev</t>
  </si>
  <si>
    <t>På denne kjøpsanmodning formidler du ditt behov. Bestilling vil bli sendt til leverandør etter godkjenning av person med budsjettdisponeringsmyndighet. Ufullstendig utfylt skjema returneres.</t>
  </si>
  <si>
    <t>Deltagerliste ("Participant list" ark)</t>
  </si>
  <si>
    <t>Your name</t>
  </si>
  <si>
    <t>Telephone</t>
  </si>
  <si>
    <t>Account name</t>
  </si>
  <si>
    <t>Use this form to communicate your needs. Orders will be sent to the appropriate supplier following approval from the budjet responsible. Incomplete forms will be returned.</t>
  </si>
  <si>
    <r>
      <rPr>
        <b/>
        <u/>
        <sz val="18"/>
        <color theme="0"/>
        <rFont val="Calibri"/>
        <family val="2"/>
        <scheme val="minor"/>
      </rPr>
      <t>Submit</t>
    </r>
    <r>
      <rPr>
        <u/>
        <sz val="18"/>
        <color theme="0"/>
        <rFont val="Calibri"/>
        <family val="2"/>
        <scheme val="minor"/>
      </rPr>
      <t xml:space="preserve">
</t>
    </r>
    <r>
      <rPr>
        <u/>
        <sz val="10"/>
        <color theme="0"/>
        <rFont val="Calibri"/>
        <family val="2"/>
        <scheme val="minor"/>
      </rPr>
      <t>Remember to save and attach form to email.</t>
    </r>
  </si>
  <si>
    <t>Required documentation</t>
  </si>
  <si>
    <t>Påkrevd dokumentasjon</t>
  </si>
  <si>
    <t>Payment source</t>
  </si>
  <si>
    <t>Purchase of an offer:</t>
  </si>
  <si>
    <t>Sending a package:</t>
  </si>
  <si>
    <t>Food / Drink:</t>
  </si>
  <si>
    <t>Car Rental:</t>
  </si>
  <si>
    <r>
      <rPr>
        <b/>
        <u/>
        <sz val="18"/>
        <color theme="0"/>
        <rFont val="Calibri"/>
        <family val="2"/>
        <scheme val="minor"/>
      </rPr>
      <t>Send inn</t>
    </r>
    <r>
      <rPr>
        <b/>
        <u/>
        <sz val="10"/>
        <color theme="0"/>
        <rFont val="Calibri"/>
        <family val="2"/>
        <scheme val="minor"/>
      </rPr>
      <t xml:space="preserve">
</t>
    </r>
    <r>
      <rPr>
        <u/>
        <sz val="11"/>
        <color theme="0"/>
        <rFont val="Calibri"/>
        <family val="2"/>
        <scheme val="minor"/>
      </rPr>
      <t>Husk å lagre og legge ved skjemaet</t>
    </r>
  </si>
  <si>
    <t>Additional comments / remarks regarding the order:</t>
  </si>
  <si>
    <t>Jeg bekrefter jeg har bestillerrettigheter for overnevnt kontostreng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</si>
</sst>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quot;kr&quot;\ * #,##0.00_ ;_ &quot;kr&quot;\ * \-#,##0.00_ ;_ &quot;kr&quot;\ * &quot;-&quot;??_ ;_ @_ "/>
    <numFmt numFmtId="165" formatCode="_ [$kr-414]\ * #,##0_ ;_ [$kr-414]\ * \-#,##0_ ;_ [$kr-414]\ * &quot;-&quot;_ ;_ @_ "/>
    <numFmt numFmtId="166" formatCode="&quot;kr&quot;\ #,##0.00"/>
    <numFmt numFmtId="167" formatCode="[$-F800]dddd\,\ mmmm\ dd\,\ yyyy"/>
    <numFmt numFmtId="168" formatCode="[$-F400]h:mm:ss\ AM/PM"/>
    <numFmt numFmtId="169" formatCode="hh:mm;@"/>
    <numFmt numFmtId="170" formatCode="dd/mm/yy;@"/>
  </numFmts>
  <fonts count="67">
    <font>
      <sz val="10"/>
      <name val="Arial"/>
    </font>
    <font>
      <sz val="10"/>
      <name val="Arial"/>
      <family val="2"/>
    </font>
    <font>
      <u/>
      <sz val="10"/>
      <color indexed="12"/>
      <name val="Arial"/>
      <family val="2"/>
    </font>
    <font>
      <sz val="9"/>
      <name val="Arial"/>
      <family val="2"/>
    </font>
    <font>
      <sz val="9"/>
      <color indexed="12"/>
      <name val="Small Fonts"/>
      <family val="2"/>
    </font>
    <font>
      <b/>
      <sz val="9"/>
      <name val="Arial"/>
      <family val="2"/>
    </font>
    <font>
      <sz val="9"/>
      <name val="MT Extra"/>
      <family val="1"/>
    </font>
    <font>
      <sz val="10"/>
      <name val="Calibri"/>
      <family val="2"/>
    </font>
    <font>
      <sz val="10"/>
      <name val="Calibri"/>
      <family val="2"/>
      <scheme val="minor"/>
    </font>
    <font>
      <b/>
      <sz val="10"/>
      <name val="Calibri"/>
      <family val="2"/>
      <scheme val="minor"/>
    </font>
    <font>
      <sz val="9"/>
      <color rgb="FF000000"/>
      <name val="Tahoma"/>
      <family val="2"/>
    </font>
    <font>
      <sz val="10"/>
      <color rgb="FF000000"/>
      <name val="Tahoma"/>
      <family val="2"/>
    </font>
    <font>
      <sz val="11"/>
      <name val="Calibri"/>
      <family val="2"/>
      <scheme val="minor"/>
    </font>
    <font>
      <b/>
      <sz val="11"/>
      <name val="Calibri"/>
      <family val="2"/>
      <scheme val="minor"/>
    </font>
    <font>
      <b/>
      <sz val="12"/>
      <name val="Calibri"/>
      <family val="2"/>
      <scheme val="minor"/>
    </font>
    <font>
      <b/>
      <sz val="14"/>
      <name val="Calibri"/>
      <family val="2"/>
      <scheme val="minor"/>
    </font>
    <font>
      <sz val="10"/>
      <color indexed="10"/>
      <name val="Cambria"/>
      <family val="1"/>
      <scheme val="major"/>
    </font>
    <font>
      <b/>
      <i/>
      <sz val="10"/>
      <name val="Cambria"/>
      <family val="1"/>
      <scheme val="major"/>
    </font>
    <font>
      <sz val="12"/>
      <name val="Calibri"/>
      <family val="2"/>
      <scheme val="minor"/>
    </font>
    <font>
      <sz val="12"/>
      <color indexed="8"/>
      <name val="Calibri"/>
      <family val="2"/>
      <scheme val="minor"/>
    </font>
    <font>
      <sz val="16"/>
      <name val="Calibri"/>
      <family val="2"/>
      <scheme val="minor"/>
    </font>
    <font>
      <b/>
      <sz val="14"/>
      <color indexed="10"/>
      <name val="Calibri"/>
      <family val="2"/>
      <scheme val="minor"/>
    </font>
    <font>
      <b/>
      <u/>
      <sz val="14"/>
      <name val="Calibri"/>
      <family val="2"/>
      <scheme val="minor"/>
    </font>
    <font>
      <b/>
      <u/>
      <sz val="10"/>
      <color indexed="12"/>
      <name val="Arial"/>
      <family val="2"/>
    </font>
    <font>
      <b/>
      <sz val="16"/>
      <name val="Cambria"/>
      <family val="1"/>
      <scheme val="major"/>
    </font>
    <font>
      <sz val="9"/>
      <color indexed="81"/>
      <name val="Tahoma"/>
      <family val="2"/>
    </font>
    <font>
      <b/>
      <sz val="9"/>
      <color indexed="81"/>
      <name val="Tahoma"/>
      <family val="2"/>
    </font>
    <font>
      <b/>
      <u/>
      <sz val="12"/>
      <color rgb="FF0070C0"/>
      <name val="Calibri"/>
      <family val="2"/>
      <scheme val="minor"/>
    </font>
    <font>
      <i/>
      <sz val="12"/>
      <name val="Calibri"/>
      <family val="2"/>
      <scheme val="minor"/>
    </font>
    <font>
      <sz val="11"/>
      <color rgb="FF3F3F76"/>
      <name val="Calibri"/>
      <family val="2"/>
      <scheme val="minor"/>
    </font>
    <font>
      <b/>
      <sz val="11"/>
      <color rgb="FF3F3F3F"/>
      <name val="Calibri"/>
      <family val="2"/>
      <scheme val="minor"/>
    </font>
    <font>
      <b/>
      <sz val="36"/>
      <color indexed="8"/>
      <name val="Calibri"/>
      <family val="2"/>
      <scheme val="minor"/>
    </font>
    <font>
      <sz val="9"/>
      <name val="Arial"/>
      <family val="2"/>
    </font>
    <font>
      <u/>
      <sz val="12"/>
      <color indexed="12"/>
      <name val="Calibri"/>
      <family val="2"/>
      <scheme val="minor"/>
    </font>
    <font>
      <u/>
      <sz val="12"/>
      <color theme="4"/>
      <name val="Calibri"/>
      <family val="2"/>
      <scheme val="minor"/>
    </font>
    <font>
      <sz val="12"/>
      <color rgb="FFC00000"/>
      <name val="Calibri"/>
      <family val="2"/>
      <scheme val="minor"/>
    </font>
    <font>
      <b/>
      <i/>
      <u/>
      <sz val="12"/>
      <name val="Calibri"/>
      <family val="2"/>
      <scheme val="minor"/>
    </font>
    <font>
      <b/>
      <sz val="12"/>
      <color theme="0"/>
      <name val="Calibri"/>
      <family val="2"/>
      <scheme val="minor"/>
    </font>
    <font>
      <b/>
      <i/>
      <sz val="12"/>
      <name val="Calibri"/>
      <family val="2"/>
      <scheme val="minor"/>
    </font>
    <font>
      <b/>
      <i/>
      <sz val="28"/>
      <name val="Calibri"/>
      <family val="2"/>
      <scheme val="minor"/>
    </font>
    <font>
      <sz val="10"/>
      <name val="Arial"/>
      <family val="2"/>
    </font>
    <font>
      <u/>
      <sz val="16"/>
      <color rgb="FF0070C0"/>
      <name val="Calibri"/>
      <family val="2"/>
      <scheme val="minor"/>
    </font>
    <font>
      <u/>
      <sz val="16"/>
      <color rgb="FF00B050"/>
      <name val="Calibri"/>
      <family val="2"/>
      <scheme val="minor"/>
    </font>
    <font>
      <b/>
      <sz val="24"/>
      <color rgb="FFFF0000"/>
      <name val="Calibri"/>
      <family val="2"/>
      <scheme val="minor"/>
    </font>
    <font>
      <sz val="24"/>
      <color rgb="FFFF0000"/>
      <name val="Calibri"/>
      <family val="2"/>
      <scheme val="minor"/>
    </font>
    <font>
      <sz val="10"/>
      <color theme="1"/>
      <name val="Calibri"/>
      <family val="2"/>
      <scheme val="minor"/>
    </font>
    <font>
      <i/>
      <u/>
      <sz val="16"/>
      <color rgb="FFC00000"/>
      <name val="Calibri"/>
      <family val="2"/>
      <scheme val="minor"/>
    </font>
    <font>
      <b/>
      <u val="singleAccounting"/>
      <sz val="22"/>
      <name val="Calibri"/>
      <family val="2"/>
      <scheme val="minor"/>
    </font>
    <font>
      <b/>
      <i/>
      <u/>
      <sz val="18"/>
      <name val="Calibri"/>
      <family val="2"/>
      <scheme val="minor"/>
    </font>
    <font>
      <b/>
      <u/>
      <sz val="16"/>
      <name val="Calibri"/>
      <family val="2"/>
      <scheme val="minor"/>
    </font>
    <font>
      <b/>
      <sz val="16"/>
      <color rgb="FFFF0000"/>
      <name val="Calibri"/>
      <family val="2"/>
      <scheme val="minor"/>
    </font>
    <font>
      <sz val="14"/>
      <name val="Calibri"/>
      <family val="2"/>
      <scheme val="minor"/>
    </font>
    <font>
      <u/>
      <sz val="11"/>
      <color indexed="12"/>
      <name val="Arial"/>
      <family val="2"/>
    </font>
    <font>
      <sz val="9"/>
      <name val="Arial"/>
      <family val="2"/>
    </font>
    <font>
      <i/>
      <u val="singleAccounting"/>
      <sz val="14"/>
      <color indexed="10"/>
      <name val="Calibri"/>
      <family val="2"/>
      <scheme val="minor"/>
    </font>
    <font>
      <i/>
      <sz val="14"/>
      <name val="Calibri"/>
      <family val="2"/>
      <scheme val="minor"/>
    </font>
    <font>
      <u/>
      <sz val="12"/>
      <color indexed="12"/>
      <name val="Arial"/>
      <family val="2"/>
    </font>
    <font>
      <u/>
      <sz val="11"/>
      <color theme="0"/>
      <name val="Calibri"/>
      <family val="2"/>
      <scheme val="minor"/>
    </font>
    <font>
      <b/>
      <i/>
      <sz val="14"/>
      <name val="Calibri"/>
      <family val="2"/>
      <scheme val="minor"/>
    </font>
    <font>
      <b/>
      <i/>
      <u/>
      <sz val="14"/>
      <color rgb="FF0066FF"/>
      <name val="Calibri"/>
      <family val="2"/>
      <scheme val="minor"/>
    </font>
    <font>
      <i/>
      <sz val="10"/>
      <name val="Calibri"/>
      <family val="2"/>
      <scheme val="minor"/>
    </font>
    <font>
      <b/>
      <i/>
      <sz val="10"/>
      <name val="Calibri"/>
      <family val="2"/>
      <scheme val="minor"/>
    </font>
    <font>
      <i/>
      <sz val="10"/>
      <name val="Calibri"/>
      <family val="2"/>
    </font>
    <font>
      <u/>
      <sz val="18"/>
      <color theme="0"/>
      <name val="Calibri"/>
      <family val="2"/>
      <scheme val="minor"/>
    </font>
    <font>
      <b/>
      <u/>
      <sz val="18"/>
      <color theme="0"/>
      <name val="Calibri"/>
      <family val="2"/>
      <scheme val="minor"/>
    </font>
    <font>
      <u/>
      <sz val="10"/>
      <color theme="0"/>
      <name val="Calibri"/>
      <family val="2"/>
      <scheme val="minor"/>
    </font>
    <font>
      <b/>
      <u/>
      <sz val="10"/>
      <color theme="0"/>
      <name val="Calibri"/>
      <family val="2"/>
      <scheme val="minor"/>
    </font>
  </fonts>
  <fills count="15">
    <fill>
      <patternFill patternType="none"/>
    </fill>
    <fill>
      <patternFill patternType="gray125"/>
    </fill>
    <fill>
      <patternFill patternType="solid">
        <fgColor indexed="11"/>
        <bgColor indexed="64"/>
      </patternFill>
    </fill>
    <fill>
      <patternFill patternType="solid">
        <fgColor rgb="FFFFFFFF"/>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bgColor indexed="64"/>
      </patternFill>
    </fill>
    <fill>
      <gradientFill type="path" left="0.5" right="0.5" top="0.5" bottom="0.5">
        <stop position="0">
          <color theme="0" tint="-5.0965910824915313E-2"/>
        </stop>
        <stop position="1">
          <color theme="0" tint="-0.1490218817712943"/>
        </stop>
      </gradientFill>
    </fill>
    <fill>
      <patternFill patternType="solid">
        <fgColor rgb="FFFFCC99"/>
      </patternFill>
    </fill>
    <fill>
      <patternFill patternType="solid">
        <fgColor rgb="FFF2F2F2"/>
      </patternFill>
    </fill>
    <fill>
      <patternFill patternType="solid">
        <fgColor theme="1"/>
        <bgColor indexed="64"/>
      </patternFill>
    </fill>
    <fill>
      <patternFill patternType="solid">
        <fgColor rgb="FFFFFF7D"/>
        <bgColor indexed="64"/>
      </patternFill>
    </fill>
    <fill>
      <patternFill patternType="solid">
        <fgColor rgb="FFFEFFCA"/>
        <bgColor indexed="64"/>
      </patternFill>
    </fill>
    <fill>
      <patternFill patternType="solid">
        <fgColor theme="3" tint="0.39997558519241921"/>
        <bgColor indexed="64"/>
      </patternFill>
    </fill>
    <fill>
      <patternFill patternType="solid">
        <fgColor theme="0" tint="-4.9989318521683403E-2"/>
        <bgColor indexed="64"/>
      </patternFill>
    </fill>
  </fills>
  <borders count="5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indexed="64"/>
      </top>
      <bottom style="double">
        <color indexed="64"/>
      </bottom>
      <diagonal/>
    </border>
    <border>
      <left/>
      <right/>
      <top/>
      <bottom style="double">
        <color indexed="64"/>
      </bottom>
      <diagonal/>
    </border>
    <border>
      <left/>
      <right/>
      <top style="double">
        <color auto="1"/>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bottom style="double">
        <color auto="1"/>
      </bottom>
      <diagonal/>
    </border>
    <border>
      <left/>
      <right style="thin">
        <color indexed="64"/>
      </right>
      <top/>
      <bottom style="double">
        <color auto="1"/>
      </bottom>
      <diagonal/>
    </border>
    <border>
      <left style="thin">
        <color indexed="64"/>
      </left>
      <right/>
      <top style="thin">
        <color indexed="64"/>
      </top>
      <bottom style="thick">
        <color indexed="64"/>
      </bottom>
      <diagonal/>
    </border>
    <border>
      <left style="thin">
        <color indexed="64"/>
      </left>
      <right style="thin">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double">
        <color auto="1"/>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double">
        <color auto="1"/>
      </top>
      <bottom style="thin">
        <color indexed="64"/>
      </bottom>
      <diagonal/>
    </border>
    <border>
      <left/>
      <right/>
      <top style="double">
        <color auto="1"/>
      </top>
      <bottom/>
      <diagonal/>
    </border>
    <border>
      <left/>
      <right/>
      <top/>
      <bottom style="medium">
        <color indexed="64"/>
      </bottom>
      <diagonal/>
    </border>
    <border>
      <left style="medium">
        <color theme="5"/>
      </left>
      <right style="medium">
        <color theme="5"/>
      </right>
      <top style="medium">
        <color theme="5"/>
      </top>
      <bottom style="medium">
        <color theme="5"/>
      </bottom>
      <diagonal/>
    </border>
    <border>
      <left style="medium">
        <color theme="5"/>
      </left>
      <right/>
      <top style="thin">
        <color indexed="64"/>
      </top>
      <bottom style="thin">
        <color indexed="64"/>
      </bottom>
      <diagonal/>
    </border>
    <border>
      <left/>
      <right style="medium">
        <color theme="5"/>
      </right>
      <top style="thin">
        <color indexed="64"/>
      </top>
      <bottom style="thin">
        <color indexed="64"/>
      </bottom>
      <diagonal/>
    </border>
    <border>
      <left style="thin">
        <color indexed="64"/>
      </left>
      <right style="thin">
        <color indexed="64"/>
      </right>
      <top style="medium">
        <color theme="5"/>
      </top>
      <bottom style="medium">
        <color theme="5"/>
      </bottom>
      <diagonal/>
    </border>
    <border>
      <left style="thick">
        <color theme="3"/>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style="thick">
        <color theme="3"/>
      </right>
      <top/>
      <bottom style="thick">
        <color theme="3"/>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theme="5"/>
      </left>
      <right style="thin">
        <color indexed="64"/>
      </right>
      <top style="medium">
        <color theme="5"/>
      </top>
      <bottom style="medium">
        <color theme="5"/>
      </bottom>
      <diagonal/>
    </border>
    <border>
      <left style="medium">
        <color theme="5"/>
      </left>
      <right style="thin">
        <color indexed="64"/>
      </right>
      <top style="medium">
        <color theme="5"/>
      </top>
      <bottom/>
      <diagonal/>
    </border>
  </borders>
  <cellStyleXfs count="6">
    <xf numFmtId="165" fontId="0" fillId="0" borderId="0"/>
    <xf numFmtId="164" fontId="1" fillId="0" borderId="0" applyFont="0" applyFill="0" applyBorder="0" applyAlignment="0" applyProtection="0"/>
    <xf numFmtId="165" fontId="2" fillId="0" borderId="0" applyNumberFormat="0" applyFill="0" applyBorder="0" applyAlignment="0" applyProtection="0">
      <alignment vertical="top"/>
      <protection locked="0"/>
    </xf>
    <xf numFmtId="165" fontId="29" fillId="8" borderId="17" applyNumberFormat="0" applyAlignment="0" applyProtection="0"/>
    <xf numFmtId="165" fontId="30" fillId="9" borderId="18" applyNumberFormat="0" applyAlignment="0" applyProtection="0"/>
    <xf numFmtId="9" fontId="40" fillId="0" borderId="0" applyFont="0" applyFill="0" applyBorder="0" applyAlignment="0" applyProtection="0"/>
  </cellStyleXfs>
  <cellXfs count="428">
    <xf numFmtId="165" fontId="0" fillId="0" borderId="0" xfId="0"/>
    <xf numFmtId="165" fontId="3" fillId="0" borderId="0" xfId="0" applyFont="1" applyProtection="1">
      <protection locked="0"/>
    </xf>
    <xf numFmtId="165" fontId="1" fillId="0" borderId="0" xfId="0" applyFont="1"/>
    <xf numFmtId="165" fontId="0" fillId="0" borderId="0" xfId="0"/>
    <xf numFmtId="165" fontId="12" fillId="0" borderId="0" xfId="0" applyFont="1"/>
    <xf numFmtId="165" fontId="0" fillId="0" borderId="0" xfId="0"/>
    <xf numFmtId="165" fontId="0" fillId="0" borderId="0" xfId="0" applyNumberFormat="1"/>
    <xf numFmtId="165" fontId="18" fillId="0" borderId="0" xfId="0" applyFont="1" applyFill="1" applyBorder="1" applyAlignment="1">
      <alignment horizontal="center" vertical="top"/>
    </xf>
    <xf numFmtId="165" fontId="19" fillId="0" borderId="0" xfId="0" applyFont="1" applyFill="1" applyBorder="1" applyAlignment="1">
      <alignment horizontal="center" vertical="top"/>
    </xf>
    <xf numFmtId="165" fontId="23" fillId="0" borderId="0" xfId="2" applyFont="1" applyAlignment="1" applyProtection="1"/>
    <xf numFmtId="165" fontId="1" fillId="0" borderId="0" xfId="0" applyNumberFormat="1" applyFont="1"/>
    <xf numFmtId="165" fontId="0" fillId="0" borderId="0" xfId="0"/>
    <xf numFmtId="165" fontId="1" fillId="0" borderId="0" xfId="0" applyFont="1" applyBorder="1" applyAlignment="1">
      <alignment vertical="top" wrapText="1"/>
    </xf>
    <xf numFmtId="165" fontId="30" fillId="9" borderId="18" xfId="4"/>
    <xf numFmtId="165" fontId="29" fillId="8" borderId="17" xfId="3"/>
    <xf numFmtId="165" fontId="1" fillId="0" borderId="0" xfId="0" applyFont="1"/>
    <xf numFmtId="165" fontId="1" fillId="0" borderId="13" xfId="0" applyFont="1" applyBorder="1" applyAlignment="1">
      <alignment vertical="top" wrapText="1"/>
    </xf>
    <xf numFmtId="0" fontId="1" fillId="0" borderId="0" xfId="0" applyNumberFormat="1" applyFont="1"/>
    <xf numFmtId="0" fontId="0" fillId="0" borderId="0" xfId="0" applyNumberFormat="1"/>
    <xf numFmtId="165" fontId="0" fillId="0" borderId="0" xfId="0"/>
    <xf numFmtId="165" fontId="32" fillId="0" borderId="0" xfId="0" applyFont="1" applyProtection="1">
      <protection locked="0"/>
    </xf>
    <xf numFmtId="49" fontId="18" fillId="3" borderId="0" xfId="0" applyNumberFormat="1" applyFont="1" applyFill="1" applyBorder="1" applyAlignment="1">
      <alignment vertical="top" wrapText="1"/>
    </xf>
    <xf numFmtId="49" fontId="18" fillId="5" borderId="0" xfId="0" applyNumberFormat="1" applyFont="1" applyFill="1" applyBorder="1" applyAlignment="1">
      <alignment vertical="top" wrapText="1"/>
    </xf>
    <xf numFmtId="49" fontId="18" fillId="5" borderId="25" xfId="0" applyNumberFormat="1" applyFont="1" applyFill="1" applyBorder="1" applyAlignment="1">
      <alignment vertical="top" wrapText="1"/>
    </xf>
    <xf numFmtId="165" fontId="2" fillId="0" borderId="0" xfId="2" applyAlignment="1" applyProtection="1"/>
    <xf numFmtId="49" fontId="39" fillId="3" borderId="0" xfId="0" applyNumberFormat="1" applyFont="1" applyFill="1" applyAlignment="1">
      <alignment horizontal="left" vertical="center"/>
    </xf>
    <xf numFmtId="49" fontId="18" fillId="3" borderId="0" xfId="0" applyNumberFormat="1" applyFont="1" applyFill="1"/>
    <xf numFmtId="49" fontId="35" fillId="3" borderId="0" xfId="0" applyNumberFormat="1" applyFont="1" applyFill="1"/>
    <xf numFmtId="49" fontId="18" fillId="6" borderId="0" xfId="0" applyNumberFormat="1" applyFont="1" applyFill="1" applyBorder="1" applyAlignment="1">
      <alignment vertical="top"/>
    </xf>
    <xf numFmtId="49" fontId="18" fillId="6" borderId="11" xfId="0" applyNumberFormat="1" applyFont="1" applyFill="1" applyBorder="1" applyAlignment="1">
      <alignment vertical="top"/>
    </xf>
    <xf numFmtId="49" fontId="34" fillId="6" borderId="13" xfId="2" applyNumberFormat="1" applyFont="1" applyFill="1" applyBorder="1" applyAlignment="1" applyProtection="1">
      <alignment vertical="top"/>
    </xf>
    <xf numFmtId="49" fontId="34" fillId="6" borderId="0" xfId="2" applyNumberFormat="1" applyFont="1" applyFill="1" applyBorder="1" applyAlignment="1" applyProtection="1">
      <alignment vertical="top"/>
    </xf>
    <xf numFmtId="49" fontId="34" fillId="6" borderId="11" xfId="2" applyNumberFormat="1" applyFont="1" applyFill="1" applyBorder="1" applyAlignment="1" applyProtection="1">
      <alignment vertical="top"/>
    </xf>
    <xf numFmtId="49" fontId="18" fillId="3" borderId="0" xfId="0" applyNumberFormat="1" applyFont="1" applyFill="1" applyBorder="1"/>
    <xf numFmtId="49" fontId="34" fillId="3" borderId="0" xfId="2" applyNumberFormat="1" applyFont="1" applyFill="1" applyAlignment="1" applyProtection="1"/>
    <xf numFmtId="49" fontId="18" fillId="5" borderId="20" xfId="0" applyNumberFormat="1" applyFont="1" applyFill="1" applyBorder="1" applyAlignment="1">
      <alignment vertical="top"/>
    </xf>
    <xf numFmtId="49" fontId="18" fillId="5" borderId="25" xfId="0" applyNumberFormat="1" applyFont="1" applyFill="1" applyBorder="1" applyAlignment="1">
      <alignment vertical="top"/>
    </xf>
    <xf numFmtId="49" fontId="34" fillId="5" borderId="24" xfId="2" applyNumberFormat="1" applyFont="1" applyFill="1" applyBorder="1" applyAlignment="1" applyProtection="1">
      <alignment vertical="top"/>
    </xf>
    <xf numFmtId="49" fontId="34" fillId="5" borderId="20" xfId="2" applyNumberFormat="1" applyFont="1" applyFill="1" applyBorder="1" applyAlignment="1" applyProtection="1">
      <alignment vertical="top"/>
    </xf>
    <xf numFmtId="49" fontId="34" fillId="5" borderId="25" xfId="2" applyNumberFormat="1" applyFont="1" applyFill="1" applyBorder="1" applyAlignment="1" applyProtection="1">
      <alignment vertical="top"/>
    </xf>
    <xf numFmtId="49" fontId="18" fillId="5" borderId="24" xfId="0" applyNumberFormat="1" applyFont="1" applyFill="1" applyBorder="1" applyAlignment="1">
      <alignment vertical="top"/>
    </xf>
    <xf numFmtId="49" fontId="18" fillId="3" borderId="0" xfId="0" applyNumberFormat="1" applyFont="1" applyFill="1" applyAlignment="1"/>
    <xf numFmtId="49" fontId="36" fillId="3" borderId="0" xfId="0" applyNumberFormat="1" applyFont="1" applyFill="1"/>
    <xf numFmtId="49" fontId="37" fillId="10" borderId="21" xfId="0" applyNumberFormat="1" applyFont="1" applyFill="1" applyBorder="1"/>
    <xf numFmtId="49" fontId="14" fillId="3" borderId="22" xfId="0" applyNumberFormat="1" applyFont="1" applyFill="1" applyBorder="1"/>
    <xf numFmtId="49" fontId="14" fillId="3" borderId="0" xfId="0" applyNumberFormat="1" applyFont="1" applyFill="1" applyBorder="1"/>
    <xf numFmtId="49" fontId="18" fillId="5" borderId="13" xfId="0" applyNumberFormat="1" applyFont="1" applyFill="1" applyBorder="1" applyAlignment="1">
      <alignment vertical="top" wrapText="1"/>
    </xf>
    <xf numFmtId="49" fontId="18" fillId="5" borderId="11" xfId="0" applyNumberFormat="1" applyFont="1" applyFill="1" applyBorder="1" applyAlignment="1">
      <alignment vertical="top" wrapText="1"/>
    </xf>
    <xf numFmtId="49" fontId="18" fillId="3" borderId="0" xfId="0" applyNumberFormat="1" applyFont="1" applyFill="1" applyBorder="1" applyAlignment="1">
      <alignment horizontal="left" vertical="top" wrapText="1"/>
    </xf>
    <xf numFmtId="49" fontId="18" fillId="3" borderId="13" xfId="0" applyNumberFormat="1" applyFont="1" applyFill="1" applyBorder="1" applyAlignment="1">
      <alignment vertical="top" wrapText="1"/>
    </xf>
    <xf numFmtId="49" fontId="18" fillId="3" borderId="11" xfId="0" applyNumberFormat="1" applyFont="1" applyFill="1" applyBorder="1" applyAlignment="1">
      <alignment vertical="top" wrapText="1"/>
    </xf>
    <xf numFmtId="49" fontId="18" fillId="3" borderId="0" xfId="0" applyNumberFormat="1" applyFont="1" applyFill="1" applyAlignment="1">
      <alignment vertical="top"/>
    </xf>
    <xf numFmtId="49" fontId="38" fillId="3" borderId="34" xfId="0" applyNumberFormat="1" applyFont="1" applyFill="1" applyBorder="1" applyAlignment="1">
      <alignment vertical="top" wrapText="1"/>
    </xf>
    <xf numFmtId="49" fontId="18" fillId="3" borderId="35" xfId="0" applyNumberFormat="1" applyFont="1" applyFill="1" applyBorder="1" applyAlignment="1">
      <alignment vertical="top" wrapText="1"/>
    </xf>
    <xf numFmtId="49" fontId="18" fillId="3" borderId="34" xfId="0" applyNumberFormat="1" applyFont="1" applyFill="1" applyBorder="1" applyAlignment="1">
      <alignment vertical="top" wrapText="1"/>
    </xf>
    <xf numFmtId="49" fontId="18" fillId="3" borderId="33" xfId="0" applyNumberFormat="1" applyFont="1" applyFill="1" applyBorder="1" applyAlignment="1">
      <alignment vertical="top" wrapText="1"/>
    </xf>
    <xf numFmtId="49" fontId="18" fillId="3" borderId="0" xfId="0" applyNumberFormat="1" applyFont="1" applyFill="1" applyAlignment="1">
      <alignment vertical="top" wrapText="1"/>
    </xf>
    <xf numFmtId="49" fontId="18" fillId="3" borderId="0" xfId="0" applyNumberFormat="1" applyFont="1" applyFill="1" applyBorder="1" applyAlignment="1">
      <alignment vertical="top"/>
    </xf>
    <xf numFmtId="49" fontId="18" fillId="5" borderId="24" xfId="0" applyNumberFormat="1" applyFont="1" applyFill="1" applyBorder="1" applyAlignment="1">
      <alignment vertical="top" wrapText="1"/>
    </xf>
    <xf numFmtId="49" fontId="18" fillId="5" borderId="20" xfId="0" applyNumberFormat="1" applyFont="1" applyFill="1" applyBorder="1" applyAlignment="1">
      <alignment vertical="top" wrapText="1"/>
    </xf>
    <xf numFmtId="49" fontId="18" fillId="3" borderId="0" xfId="0" applyNumberFormat="1" applyFont="1" applyFill="1" applyAlignment="1">
      <alignment wrapText="1"/>
    </xf>
    <xf numFmtId="49" fontId="28" fillId="3" borderId="0" xfId="0" applyNumberFormat="1" applyFont="1" applyFill="1" applyAlignment="1">
      <alignment wrapText="1"/>
    </xf>
    <xf numFmtId="49" fontId="28" fillId="3" borderId="0" xfId="0" applyNumberFormat="1" applyFont="1" applyFill="1" applyAlignment="1"/>
    <xf numFmtId="49" fontId="18" fillId="5" borderId="0" xfId="0" applyNumberFormat="1" applyFont="1" applyFill="1"/>
    <xf numFmtId="49" fontId="18" fillId="5" borderId="0" xfId="0" applyNumberFormat="1" applyFont="1" applyFill="1" applyBorder="1"/>
    <xf numFmtId="49" fontId="37" fillId="10" borderId="5" xfId="0" applyNumberFormat="1" applyFont="1" applyFill="1" applyBorder="1"/>
    <xf numFmtId="49" fontId="37" fillId="10" borderId="10" xfId="0" applyNumberFormat="1" applyFont="1" applyFill="1" applyBorder="1"/>
    <xf numFmtId="49" fontId="37" fillId="10" borderId="7" xfId="0" applyNumberFormat="1" applyFont="1" applyFill="1" applyBorder="1" applyAlignment="1"/>
    <xf numFmtId="49" fontId="14" fillId="3" borderId="0" xfId="0" applyNumberFormat="1" applyFont="1" applyFill="1" applyAlignment="1"/>
    <xf numFmtId="49" fontId="18" fillId="5" borderId="11" xfId="0" applyNumberFormat="1" applyFont="1" applyFill="1" applyBorder="1" applyAlignment="1">
      <alignment vertical="top"/>
    </xf>
    <xf numFmtId="49" fontId="18" fillId="5" borderId="14" xfId="0" applyNumberFormat="1" applyFont="1" applyFill="1" applyBorder="1" applyAlignment="1">
      <alignment vertical="top"/>
    </xf>
    <xf numFmtId="49" fontId="18" fillId="3" borderId="11" xfId="0" applyNumberFormat="1" applyFont="1" applyFill="1" applyBorder="1"/>
    <xf numFmtId="49" fontId="18" fillId="3" borderId="14" xfId="0" applyNumberFormat="1" applyFont="1" applyFill="1" applyBorder="1"/>
    <xf numFmtId="49" fontId="18" fillId="5" borderId="16" xfId="0" applyNumberFormat="1" applyFont="1" applyFill="1" applyBorder="1" applyAlignment="1">
      <alignment vertical="top"/>
    </xf>
    <xf numFmtId="166" fontId="18" fillId="5" borderId="13" xfId="0" applyNumberFormat="1" applyFont="1" applyFill="1" applyBorder="1"/>
    <xf numFmtId="166" fontId="18" fillId="3" borderId="13" xfId="0" applyNumberFormat="1" applyFont="1" applyFill="1" applyBorder="1"/>
    <xf numFmtId="166" fontId="18" fillId="5" borderId="13" xfId="5" applyNumberFormat="1" applyFont="1" applyFill="1" applyBorder="1" applyAlignment="1">
      <alignment vertical="top"/>
    </xf>
    <xf numFmtId="166" fontId="18" fillId="3" borderId="13" xfId="5" applyNumberFormat="1" applyFont="1" applyFill="1" applyBorder="1"/>
    <xf numFmtId="0" fontId="8" fillId="6" borderId="0" xfId="0" applyNumberFormat="1" applyFont="1" applyFill="1"/>
    <xf numFmtId="0" fontId="8" fillId="5" borderId="0" xfId="0" applyNumberFormat="1" applyFont="1" applyFill="1"/>
    <xf numFmtId="0" fontId="14" fillId="6" borderId="4" xfId="0" applyNumberFormat="1" applyFont="1" applyFill="1" applyBorder="1" applyAlignment="1">
      <alignment horizontal="right" wrapText="1"/>
    </xf>
    <xf numFmtId="0" fontId="14" fillId="6" borderId="4" xfId="0" applyNumberFormat="1" applyFont="1" applyFill="1" applyBorder="1" applyAlignment="1">
      <alignment horizontal="right"/>
    </xf>
    <xf numFmtId="49" fontId="17" fillId="2" borderId="8" xfId="0" applyNumberFormat="1" applyFont="1" applyFill="1" applyBorder="1" applyAlignment="1" applyProtection="1">
      <alignment horizontal="left" vertical="center" wrapText="1"/>
    </xf>
    <xf numFmtId="49" fontId="17" fillId="2" borderId="8" xfId="0" applyNumberFormat="1" applyFont="1" applyFill="1" applyBorder="1" applyAlignment="1" applyProtection="1">
      <alignment horizontal="left" vertical="center"/>
    </xf>
    <xf numFmtId="49" fontId="14" fillId="5" borderId="8" xfId="0" applyNumberFormat="1" applyFont="1" applyFill="1" applyBorder="1" applyAlignment="1" applyProtection="1">
      <alignment horizontal="left" vertical="center"/>
    </xf>
    <xf numFmtId="49" fontId="15" fillId="5" borderId="15" xfId="0" applyNumberFormat="1" applyFont="1" applyFill="1" applyBorder="1" applyAlignment="1" applyProtection="1">
      <alignment horizontal="center" vertical="top" wrapText="1"/>
    </xf>
    <xf numFmtId="0" fontId="18" fillId="6" borderId="0" xfId="0" applyNumberFormat="1" applyFont="1" applyFill="1" applyBorder="1" applyAlignment="1">
      <alignment horizontal="left" vertical="center"/>
    </xf>
    <xf numFmtId="1" fontId="8" fillId="0" borderId="8" xfId="0" applyNumberFormat="1" applyFont="1" applyBorder="1" applyAlignment="1" applyProtection="1">
      <alignment horizontal="center" vertical="center"/>
      <protection locked="0"/>
    </xf>
    <xf numFmtId="1" fontId="45" fillId="0" borderId="8" xfId="0" applyNumberFormat="1" applyFont="1" applyFill="1" applyBorder="1" applyAlignment="1" applyProtection="1">
      <alignment horizontal="center" vertical="center"/>
      <protection locked="0"/>
    </xf>
    <xf numFmtId="2" fontId="45" fillId="0" borderId="8" xfId="0" applyNumberFormat="1" applyFont="1" applyFill="1" applyBorder="1" applyAlignment="1" applyProtection="1">
      <alignment horizontal="right" vertical="center"/>
      <protection locked="0"/>
    </xf>
    <xf numFmtId="49" fontId="8" fillId="0" borderId="8" xfId="0" applyNumberFormat="1" applyFont="1" applyFill="1" applyBorder="1" applyAlignment="1" applyProtection="1">
      <alignment horizontal="left" vertical="center" wrapText="1"/>
      <protection locked="0"/>
    </xf>
    <xf numFmtId="2" fontId="8" fillId="0" borderId="8" xfId="0" applyNumberFormat="1" applyFont="1" applyBorder="1" applyAlignment="1" applyProtection="1">
      <alignment horizontal="right" vertical="center"/>
      <protection locked="0"/>
    </xf>
    <xf numFmtId="49" fontId="22" fillId="5" borderId="12" xfId="2" applyNumberFormat="1" applyFont="1" applyFill="1" applyBorder="1" applyAlignment="1" applyProtection="1">
      <alignment horizontal="center" vertical="top" wrapText="1"/>
      <protection locked="0"/>
    </xf>
    <xf numFmtId="0" fontId="14" fillId="5" borderId="2" xfId="0" applyNumberFormat="1" applyFont="1" applyFill="1" applyBorder="1"/>
    <xf numFmtId="0" fontId="18" fillId="6" borderId="0" xfId="0" applyNumberFormat="1" applyFont="1" applyFill="1" applyBorder="1"/>
    <xf numFmtId="0" fontId="8" fillId="6" borderId="11" xfId="0" applyNumberFormat="1" applyFont="1" applyFill="1" applyBorder="1"/>
    <xf numFmtId="0" fontId="8" fillId="6" borderId="0" xfId="0" applyNumberFormat="1" applyFont="1" applyFill="1" applyBorder="1"/>
    <xf numFmtId="0" fontId="14" fillId="6" borderId="2" xfId="0" applyNumberFormat="1" applyFont="1" applyFill="1" applyBorder="1" applyAlignment="1">
      <alignment horizontal="right"/>
    </xf>
    <xf numFmtId="0" fontId="14" fillId="6" borderId="1" xfId="0" applyNumberFormat="1" applyFont="1" applyFill="1" applyBorder="1" applyAlignment="1">
      <alignment horizontal="right"/>
    </xf>
    <xf numFmtId="49" fontId="18" fillId="6" borderId="3" xfId="0" applyNumberFormat="1" applyFont="1" applyFill="1" applyBorder="1" applyAlignment="1" applyProtection="1">
      <alignment horizontal="left" vertical="center"/>
      <protection locked="0"/>
    </xf>
    <xf numFmtId="49" fontId="18" fillId="6" borderId="2" xfId="0" applyNumberFormat="1" applyFont="1" applyFill="1" applyBorder="1" applyAlignment="1" applyProtection="1">
      <alignment horizontal="left" vertical="center"/>
      <protection locked="0"/>
    </xf>
    <xf numFmtId="167" fontId="18" fillId="6" borderId="2" xfId="0" applyNumberFormat="1" applyFont="1" applyFill="1" applyBorder="1" applyAlignment="1" applyProtection="1">
      <alignment horizontal="left" vertical="center"/>
      <protection locked="0"/>
    </xf>
    <xf numFmtId="168" fontId="18" fillId="6" borderId="2" xfId="0" applyNumberFormat="1" applyFont="1" applyFill="1" applyBorder="1" applyAlignment="1" applyProtection="1">
      <alignment horizontal="left" vertical="center"/>
      <protection locked="0"/>
    </xf>
    <xf numFmtId="0" fontId="27" fillId="7" borderId="8" xfId="0" applyNumberFormat="1" applyFont="1" applyFill="1" applyBorder="1" applyAlignment="1" applyProtection="1">
      <alignment horizontal="center" vertical="top"/>
      <protection locked="0"/>
    </xf>
    <xf numFmtId="0" fontId="8" fillId="6" borderId="3" xfId="0" applyNumberFormat="1" applyFont="1" applyFill="1" applyBorder="1" applyProtection="1">
      <protection locked="0"/>
    </xf>
    <xf numFmtId="49" fontId="41" fillId="11" borderId="29" xfId="2" applyNumberFormat="1" applyFont="1" applyFill="1" applyBorder="1" applyAlignment="1" applyProtection="1"/>
    <xf numFmtId="49" fontId="42" fillId="11" borderId="30" xfId="0" applyNumberFormat="1" applyFont="1" applyFill="1" applyBorder="1"/>
    <xf numFmtId="49" fontId="46" fillId="11" borderId="29" xfId="0" applyNumberFormat="1" applyFont="1" applyFill="1" applyBorder="1"/>
    <xf numFmtId="49" fontId="47" fillId="11" borderId="28" xfId="0" applyNumberFormat="1" applyFont="1" applyFill="1" applyBorder="1" applyAlignment="1">
      <alignment horizontal="left"/>
    </xf>
    <xf numFmtId="49" fontId="48" fillId="3" borderId="0" xfId="0" applyNumberFormat="1" applyFont="1" applyFill="1"/>
    <xf numFmtId="49" fontId="49" fillId="3" borderId="0" xfId="0" applyNumberFormat="1" applyFont="1" applyFill="1"/>
    <xf numFmtId="49" fontId="20" fillId="3" borderId="0" xfId="0" applyNumberFormat="1" applyFont="1" applyFill="1" applyAlignment="1">
      <alignment vertical="top"/>
    </xf>
    <xf numFmtId="166" fontId="18" fillId="5" borderId="20" xfId="0" applyNumberFormat="1" applyFont="1" applyFill="1" applyBorder="1"/>
    <xf numFmtId="166" fontId="18" fillId="5" borderId="24" xfId="0" applyNumberFormat="1" applyFont="1" applyFill="1" applyBorder="1"/>
    <xf numFmtId="166" fontId="18" fillId="6" borderId="0" xfId="0" applyNumberFormat="1" applyFont="1" applyFill="1" applyBorder="1"/>
    <xf numFmtId="166" fontId="18" fillId="6" borderId="13" xfId="0" applyNumberFormat="1" applyFont="1" applyFill="1" applyBorder="1"/>
    <xf numFmtId="49" fontId="18" fillId="6" borderId="11" xfId="0" applyNumberFormat="1" applyFont="1" applyFill="1" applyBorder="1"/>
    <xf numFmtId="49" fontId="18" fillId="5" borderId="25" xfId="0" applyNumberFormat="1" applyFont="1" applyFill="1" applyBorder="1"/>
    <xf numFmtId="49" fontId="18" fillId="5" borderId="13" xfId="0" applyNumberFormat="1" applyFont="1" applyFill="1" applyBorder="1" applyAlignment="1">
      <alignment vertical="top" wrapText="1"/>
    </xf>
    <xf numFmtId="49" fontId="18" fillId="5" borderId="0" xfId="0" applyNumberFormat="1" applyFont="1" applyFill="1" applyBorder="1" applyAlignment="1">
      <alignment vertical="top" wrapText="1"/>
    </xf>
    <xf numFmtId="2" fontId="8" fillId="0" borderId="6" xfId="0" applyNumberFormat="1" applyFont="1" applyBorder="1" applyAlignment="1" applyProtection="1">
      <alignment horizontal="right" vertical="center"/>
    </xf>
    <xf numFmtId="49" fontId="18" fillId="6" borderId="6" xfId="0" applyNumberFormat="1" applyFont="1" applyFill="1" applyBorder="1" applyAlignment="1" applyProtection="1">
      <alignment horizontal="left" vertical="center"/>
      <protection locked="0"/>
    </xf>
    <xf numFmtId="167" fontId="18" fillId="6" borderId="6" xfId="0" applyNumberFormat="1" applyFont="1" applyFill="1" applyBorder="1" applyAlignment="1" applyProtection="1">
      <alignment horizontal="left" vertical="center"/>
      <protection locked="0"/>
    </xf>
    <xf numFmtId="49" fontId="18" fillId="6" borderId="13" xfId="0" applyNumberFormat="1" applyFont="1" applyFill="1" applyBorder="1" applyAlignment="1" applyProtection="1">
      <alignment vertical="top" wrapText="1"/>
      <protection locked="0"/>
    </xf>
    <xf numFmtId="49" fontId="18" fillId="6" borderId="14" xfId="0" applyNumberFormat="1" applyFont="1" applyFill="1" applyBorder="1" applyAlignment="1" applyProtection="1">
      <alignment vertical="top" wrapText="1"/>
      <protection locked="0"/>
    </xf>
    <xf numFmtId="49" fontId="2" fillId="6" borderId="13" xfId="2" applyNumberFormat="1" applyFill="1" applyBorder="1" applyAlignment="1" applyProtection="1">
      <alignment vertical="top" wrapText="1"/>
      <protection locked="0"/>
    </xf>
    <xf numFmtId="49" fontId="14" fillId="6" borderId="8" xfId="0" applyNumberFormat="1" applyFont="1" applyFill="1" applyBorder="1" applyAlignment="1" applyProtection="1">
      <alignment vertical="top" wrapText="1"/>
      <protection locked="0"/>
    </xf>
    <xf numFmtId="49" fontId="14" fillId="6" borderId="6" xfId="0" applyNumberFormat="1" applyFont="1" applyFill="1" applyBorder="1" applyAlignment="1" applyProtection="1">
      <alignment vertical="top" wrapText="1"/>
      <protection locked="0"/>
    </xf>
    <xf numFmtId="49" fontId="18" fillId="6" borderId="2" xfId="0" applyNumberFormat="1" applyFont="1" applyFill="1" applyBorder="1" applyAlignment="1" applyProtection="1">
      <alignment vertical="center"/>
      <protection locked="0"/>
    </xf>
    <xf numFmtId="167" fontId="18" fillId="6" borderId="2" xfId="0" applyNumberFormat="1" applyFont="1" applyFill="1" applyBorder="1" applyAlignment="1" applyProtection="1">
      <alignment vertical="center"/>
      <protection locked="0"/>
    </xf>
    <xf numFmtId="169" fontId="18" fillId="6" borderId="2" xfId="0" applyNumberFormat="1" applyFont="1" applyFill="1" applyBorder="1" applyAlignment="1" applyProtection="1">
      <alignment vertical="center"/>
      <protection locked="0"/>
    </xf>
    <xf numFmtId="49" fontId="51" fillId="0" borderId="39" xfId="2" applyNumberFormat="1" applyFont="1" applyBorder="1" applyAlignment="1" applyProtection="1">
      <alignment horizontal="center" vertical="center"/>
      <protection locked="0"/>
    </xf>
    <xf numFmtId="49" fontId="14" fillId="0" borderId="39" xfId="0" applyNumberFormat="1" applyFont="1" applyBorder="1" applyAlignment="1" applyProtection="1">
      <alignment horizontal="right" vertical="center"/>
      <protection locked="0"/>
    </xf>
    <xf numFmtId="0" fontId="53" fillId="0" borderId="0" xfId="0" applyNumberFormat="1" applyFont="1" applyProtection="1">
      <protection locked="0"/>
    </xf>
    <xf numFmtId="165" fontId="53" fillId="0" borderId="0" xfId="0" applyFont="1" applyProtection="1">
      <protection locked="0"/>
    </xf>
    <xf numFmtId="49" fontId="45" fillId="0" borderId="8" xfId="0" applyNumberFormat="1" applyFont="1" applyFill="1" applyBorder="1" applyAlignment="1" applyProtection="1">
      <alignment horizontal="left" vertical="center" wrapText="1"/>
      <protection locked="0"/>
    </xf>
    <xf numFmtId="0" fontId="8" fillId="5" borderId="6" xfId="0" applyNumberFormat="1" applyFont="1" applyFill="1" applyBorder="1"/>
    <xf numFmtId="0" fontId="8" fillId="5" borderId="2" xfId="0" applyNumberFormat="1" applyFont="1" applyFill="1" applyBorder="1"/>
    <xf numFmtId="49" fontId="18" fillId="6" borderId="3" xfId="0" applyNumberFormat="1" applyFont="1" applyFill="1" applyBorder="1" applyAlignment="1" applyProtection="1">
      <alignment horizontal="left" vertical="center"/>
      <protection locked="0"/>
    </xf>
    <xf numFmtId="14" fontId="18" fillId="3" borderId="13" xfId="0" applyNumberFormat="1" applyFont="1" applyFill="1" applyBorder="1" applyAlignment="1">
      <alignment vertical="center"/>
    </xf>
    <xf numFmtId="14" fontId="18" fillId="3" borderId="38" xfId="0" applyNumberFormat="1" applyFont="1" applyFill="1" applyBorder="1" applyAlignment="1">
      <alignment vertical="center"/>
    </xf>
    <xf numFmtId="14" fontId="18" fillId="3" borderId="32" xfId="0" applyNumberFormat="1" applyFont="1" applyFill="1" applyBorder="1" applyAlignment="1">
      <alignment vertical="center"/>
    </xf>
    <xf numFmtId="14" fontId="18" fillId="3" borderId="13" xfId="0" applyNumberFormat="1" applyFont="1" applyFill="1" applyBorder="1" applyAlignment="1">
      <alignment vertical="center" wrapText="1"/>
    </xf>
    <xf numFmtId="14" fontId="18" fillId="3" borderId="24" xfId="0" applyNumberFormat="1" applyFont="1" applyFill="1" applyBorder="1" applyAlignment="1">
      <alignment vertical="center" wrapText="1"/>
    </xf>
    <xf numFmtId="14" fontId="18" fillId="3" borderId="12" xfId="0" applyNumberFormat="1" applyFont="1" applyFill="1" applyBorder="1" applyAlignment="1">
      <alignment vertical="center"/>
    </xf>
    <xf numFmtId="14" fontId="18" fillId="3" borderId="12" xfId="0" applyNumberFormat="1" applyFont="1" applyFill="1" applyBorder="1" applyAlignment="1">
      <alignment vertical="center" wrapText="1"/>
    </xf>
    <xf numFmtId="49" fontId="18" fillId="3" borderId="13" xfId="0" applyNumberFormat="1" applyFont="1" applyFill="1" applyBorder="1" applyAlignment="1">
      <alignment vertical="top" wrapText="1"/>
    </xf>
    <xf numFmtId="49" fontId="18" fillId="3" borderId="0" xfId="0" applyNumberFormat="1" applyFont="1" applyFill="1" applyBorder="1" applyAlignment="1">
      <alignment vertical="top" wrapText="1"/>
    </xf>
    <xf numFmtId="49" fontId="18" fillId="5" borderId="13" xfId="0" applyNumberFormat="1" applyFont="1" applyFill="1" applyBorder="1" applyAlignment="1">
      <alignment vertical="top" wrapText="1"/>
    </xf>
    <xf numFmtId="49" fontId="18" fillId="5" borderId="0" xfId="0" applyNumberFormat="1" applyFont="1" applyFill="1" applyBorder="1" applyAlignment="1">
      <alignment vertical="top" wrapText="1"/>
    </xf>
    <xf numFmtId="49" fontId="18" fillId="3" borderId="11" xfId="0" applyNumberFormat="1" applyFont="1" applyFill="1" applyBorder="1" applyAlignment="1">
      <alignment vertical="top" wrapText="1"/>
    </xf>
    <xf numFmtId="49" fontId="18" fillId="5" borderId="11" xfId="0" applyNumberFormat="1" applyFont="1" applyFill="1" applyBorder="1" applyAlignment="1">
      <alignment vertical="top" wrapText="1"/>
    </xf>
    <xf numFmtId="49" fontId="14" fillId="5" borderId="8" xfId="0" applyNumberFormat="1" applyFont="1" applyFill="1" applyBorder="1" applyAlignment="1" applyProtection="1">
      <alignment horizontal="left" vertical="center" wrapText="1"/>
    </xf>
    <xf numFmtId="0" fontId="8" fillId="5" borderId="2" xfId="0" applyNumberFormat="1" applyFont="1" applyFill="1" applyBorder="1"/>
    <xf numFmtId="49" fontId="18" fillId="6" borderId="6" xfId="0" applyNumberFormat="1" applyFont="1" applyFill="1" applyBorder="1" applyAlignment="1" applyProtection="1">
      <alignment vertical="center"/>
      <protection locked="0"/>
    </xf>
    <xf numFmtId="0" fontId="8" fillId="6" borderId="3" xfId="0" applyNumberFormat="1" applyFont="1" applyFill="1" applyBorder="1"/>
    <xf numFmtId="49" fontId="18" fillId="5" borderId="13" xfId="0" applyNumberFormat="1" applyFont="1" applyFill="1" applyBorder="1" applyAlignment="1">
      <alignment vertical="top" wrapText="1"/>
    </xf>
    <xf numFmtId="49" fontId="18" fillId="5" borderId="0" xfId="0" applyNumberFormat="1" applyFont="1" applyFill="1" applyBorder="1" applyAlignment="1">
      <alignment vertical="top" wrapText="1"/>
    </xf>
    <xf numFmtId="49" fontId="18" fillId="5" borderId="38" xfId="0" applyNumberFormat="1" applyFont="1" applyFill="1" applyBorder="1" applyAlignment="1">
      <alignment vertical="top" wrapText="1"/>
    </xf>
    <xf numFmtId="49" fontId="18" fillId="5" borderId="13" xfId="0" applyNumberFormat="1" applyFont="1" applyFill="1" applyBorder="1" applyAlignment="1">
      <alignment vertical="top" wrapText="1"/>
    </xf>
    <xf numFmtId="49" fontId="18" fillId="5" borderId="0" xfId="0" applyNumberFormat="1" applyFont="1" applyFill="1" applyBorder="1" applyAlignment="1">
      <alignment vertical="top" wrapText="1"/>
    </xf>
    <xf numFmtId="49" fontId="8" fillId="0" borderId="8" xfId="0" applyNumberFormat="1" applyFont="1" applyBorder="1" applyAlignment="1" applyProtection="1">
      <alignment horizontal="left" vertical="center" wrapText="1"/>
      <protection locked="0"/>
    </xf>
    <xf numFmtId="49" fontId="14" fillId="0" borderId="15" xfId="0" applyNumberFormat="1" applyFont="1" applyBorder="1" applyAlignment="1" applyProtection="1">
      <alignment vertical="center"/>
      <protection locked="0"/>
    </xf>
    <xf numFmtId="49" fontId="15" fillId="5" borderId="12" xfId="0" applyNumberFormat="1" applyFont="1" applyFill="1" applyBorder="1" applyAlignment="1" applyProtection="1">
      <alignment horizontal="center" vertical="top" wrapText="1"/>
    </xf>
    <xf numFmtId="49" fontId="8" fillId="0" borderId="6" xfId="0" applyNumberFormat="1" applyFont="1" applyBorder="1" applyAlignment="1" applyProtection="1">
      <alignment vertical="center" wrapText="1"/>
      <protection locked="0"/>
    </xf>
    <xf numFmtId="49" fontId="45" fillId="0" borderId="6" xfId="0" applyNumberFormat="1" applyFont="1" applyFill="1" applyBorder="1" applyAlignment="1" applyProtection="1">
      <alignment vertical="center" wrapText="1"/>
      <protection locked="0"/>
    </xf>
    <xf numFmtId="49" fontId="8" fillId="0" borderId="8" xfId="0" applyNumberFormat="1" applyFont="1" applyBorder="1" applyAlignment="1" applyProtection="1">
      <alignment vertical="center" wrapText="1"/>
      <protection locked="0"/>
    </xf>
    <xf numFmtId="49" fontId="8" fillId="0" borderId="8" xfId="2" applyNumberFormat="1" applyFont="1" applyBorder="1" applyAlignment="1" applyProtection="1">
      <alignment vertical="center" wrapText="1"/>
      <protection locked="0"/>
    </xf>
    <xf numFmtId="49" fontId="14" fillId="5" borderId="6" xfId="0" applyNumberFormat="1" applyFont="1" applyFill="1" applyBorder="1" applyAlignment="1" applyProtection="1">
      <alignment vertical="center"/>
    </xf>
    <xf numFmtId="49" fontId="14" fillId="5" borderId="6" xfId="2" applyNumberFormat="1" applyFont="1" applyFill="1" applyBorder="1" applyAlignment="1" applyProtection="1">
      <alignment vertical="center"/>
    </xf>
    <xf numFmtId="49" fontId="7" fillId="0" borderId="7" xfId="0" applyNumberFormat="1" applyFont="1" applyBorder="1" applyAlignment="1" applyProtection="1"/>
    <xf numFmtId="49" fontId="7" fillId="0" borderId="3" xfId="0" applyNumberFormat="1" applyFont="1" applyBorder="1" applyAlignment="1" applyProtection="1"/>
    <xf numFmtId="49" fontId="7" fillId="0" borderId="5" xfId="0" applyNumberFormat="1" applyFont="1" applyBorder="1" applyAlignment="1" applyProtection="1"/>
    <xf numFmtId="49" fontId="18" fillId="0" borderId="8" xfId="0" applyNumberFormat="1" applyFont="1" applyBorder="1" applyAlignment="1" applyProtection="1">
      <alignment vertical="center"/>
      <protection locked="0"/>
    </xf>
    <xf numFmtId="49" fontId="14" fillId="0" borderId="42" xfId="0" applyNumberFormat="1" applyFont="1" applyBorder="1" applyAlignment="1" applyProtection="1">
      <alignment vertical="center"/>
      <protection locked="0"/>
    </xf>
    <xf numFmtId="49" fontId="8" fillId="0" borderId="15" xfId="0" applyNumberFormat="1" applyFont="1" applyBorder="1" applyAlignment="1" applyProtection="1">
      <alignment horizontal="left" vertical="center" wrapText="1"/>
      <protection locked="0"/>
    </xf>
    <xf numFmtId="49" fontId="8" fillId="0" borderId="15" xfId="0" applyNumberFormat="1" applyFont="1" applyBorder="1" applyAlignment="1" applyProtection="1">
      <alignment vertical="center" wrapText="1"/>
      <protection locked="0"/>
    </xf>
    <xf numFmtId="49" fontId="8" fillId="0" borderId="15" xfId="0" applyNumberFormat="1" applyFont="1" applyFill="1" applyBorder="1" applyAlignment="1" applyProtection="1">
      <alignment horizontal="left" vertical="center" wrapText="1"/>
      <protection locked="0"/>
    </xf>
    <xf numFmtId="2" fontId="8" fillId="0" borderId="15" xfId="0" applyNumberFormat="1" applyFont="1" applyBorder="1" applyAlignment="1" applyProtection="1">
      <alignment horizontal="right" vertical="center"/>
      <protection locked="0"/>
    </xf>
    <xf numFmtId="1" fontId="8" fillId="0" borderId="15" xfId="0" applyNumberFormat="1" applyFont="1" applyBorder="1" applyAlignment="1" applyProtection="1">
      <alignment horizontal="center" vertical="center"/>
      <protection locked="0"/>
    </xf>
    <xf numFmtId="2" fontId="8" fillId="0" borderId="12" xfId="0" applyNumberFormat="1" applyFont="1" applyBorder="1" applyAlignment="1" applyProtection="1">
      <alignment horizontal="right" vertical="center"/>
    </xf>
    <xf numFmtId="49" fontId="3" fillId="6" borderId="0" xfId="0" applyNumberFormat="1" applyFont="1" applyFill="1" applyProtection="1"/>
    <xf numFmtId="49" fontId="17" fillId="6" borderId="0" xfId="0" applyNumberFormat="1" applyFont="1" applyFill="1" applyBorder="1" applyAlignment="1" applyProtection="1">
      <alignment horizontal="left" vertical="center"/>
    </xf>
    <xf numFmtId="49" fontId="51" fillId="0" borderId="39" xfId="0" applyNumberFormat="1" applyFont="1" applyBorder="1" applyAlignment="1" applyProtection="1">
      <alignment horizontal="center" vertical="center"/>
      <protection locked="0"/>
    </xf>
    <xf numFmtId="49" fontId="56" fillId="6" borderId="6" xfId="2" applyNumberFormat="1" applyFont="1" applyFill="1" applyBorder="1" applyAlignment="1" applyProtection="1">
      <alignment vertical="center"/>
      <protection locked="0"/>
    </xf>
    <xf numFmtId="49" fontId="55" fillId="6" borderId="3" xfId="0" applyNumberFormat="1" applyFont="1" applyFill="1" applyBorder="1" applyAlignment="1" applyProtection="1">
      <alignment vertical="top"/>
    </xf>
    <xf numFmtId="49" fontId="3" fillId="6" borderId="0" xfId="0" applyNumberFormat="1" applyFont="1" applyFill="1" applyBorder="1" applyProtection="1"/>
    <xf numFmtId="49" fontId="18" fillId="6" borderId="1" xfId="0" applyNumberFormat="1" applyFont="1" applyFill="1" applyBorder="1" applyAlignment="1" applyProtection="1">
      <alignment vertical="center"/>
      <protection locked="0"/>
    </xf>
    <xf numFmtId="49" fontId="18" fillId="6" borderId="0" xfId="0" applyNumberFormat="1" applyFont="1" applyFill="1" applyBorder="1" applyAlignment="1" applyProtection="1">
      <alignment vertical="center"/>
      <protection locked="0"/>
    </xf>
    <xf numFmtId="49" fontId="18" fillId="6" borderId="3" xfId="0" applyNumberFormat="1" applyFont="1" applyFill="1" applyBorder="1" applyAlignment="1" applyProtection="1">
      <alignment vertical="center"/>
      <protection locked="0"/>
    </xf>
    <xf numFmtId="49" fontId="51" fillId="0" borderId="0" xfId="0" applyNumberFormat="1" applyFont="1" applyBorder="1" applyAlignment="1" applyProtection="1"/>
    <xf numFmtId="49" fontId="34" fillId="6" borderId="7" xfId="2" applyNumberFormat="1" applyFont="1" applyFill="1" applyBorder="1" applyAlignment="1" applyProtection="1">
      <alignment vertical="top"/>
    </xf>
    <xf numFmtId="49" fontId="51" fillId="6" borderId="0" xfId="0" applyNumberFormat="1" applyFont="1" applyFill="1" applyBorder="1" applyProtection="1"/>
    <xf numFmtId="49" fontId="3" fillId="6" borderId="3" xfId="0" applyNumberFormat="1" applyFont="1" applyFill="1" applyBorder="1" applyProtection="1"/>
    <xf numFmtId="49" fontId="18" fillId="14" borderId="7" xfId="0" applyNumberFormat="1" applyFont="1" applyFill="1" applyBorder="1" applyAlignment="1">
      <alignment horizontal="right" vertical="center"/>
    </xf>
    <xf numFmtId="49" fontId="3" fillId="6" borderId="11" xfId="0" applyNumberFormat="1" applyFont="1" applyFill="1" applyBorder="1" applyProtection="1"/>
    <xf numFmtId="49" fontId="3" fillId="6" borderId="13" xfId="0" applyNumberFormat="1" applyFont="1" applyFill="1" applyBorder="1" applyProtection="1"/>
    <xf numFmtId="49" fontId="6" fillId="6" borderId="0" xfId="0" applyNumberFormat="1" applyFont="1" applyFill="1" applyBorder="1" applyAlignment="1" applyProtection="1">
      <alignment horizontal="centerContinuous"/>
    </xf>
    <xf numFmtId="49" fontId="55" fillId="6" borderId="7" xfId="0" applyNumberFormat="1" applyFont="1" applyFill="1" applyBorder="1" applyAlignment="1" applyProtection="1">
      <alignment vertical="top"/>
    </xf>
    <xf numFmtId="49" fontId="3" fillId="6" borderId="5" xfId="0" applyNumberFormat="1" applyFont="1" applyFill="1" applyBorder="1" applyProtection="1"/>
    <xf numFmtId="49" fontId="3" fillId="5" borderId="1" xfId="0" applyNumberFormat="1" applyFont="1" applyFill="1" applyBorder="1" applyAlignment="1" applyProtection="1">
      <alignment wrapText="1"/>
    </xf>
    <xf numFmtId="49" fontId="14" fillId="5" borderId="1" xfId="0" applyNumberFormat="1" applyFont="1" applyFill="1" applyBorder="1" applyAlignment="1" applyProtection="1">
      <alignment horizontal="left" vertical="center"/>
    </xf>
    <xf numFmtId="49" fontId="3" fillId="5" borderId="9" xfId="0" applyNumberFormat="1" applyFont="1" applyFill="1" applyBorder="1" applyAlignment="1" applyProtection="1">
      <alignment wrapText="1"/>
    </xf>
    <xf numFmtId="49" fontId="3" fillId="5" borderId="0" xfId="0" applyNumberFormat="1" applyFont="1" applyFill="1" applyBorder="1" applyAlignment="1" applyProtection="1">
      <alignment wrapText="1"/>
    </xf>
    <xf numFmtId="49" fontId="3" fillId="5" borderId="11" xfId="0" applyNumberFormat="1" applyFont="1" applyFill="1" applyBorder="1" applyAlignment="1" applyProtection="1">
      <alignment wrapText="1"/>
    </xf>
    <xf numFmtId="0" fontId="50" fillId="5" borderId="6" xfId="2" applyNumberFormat="1" applyFont="1" applyFill="1" applyBorder="1" applyAlignment="1" applyProtection="1">
      <alignment vertical="center"/>
    </xf>
    <xf numFmtId="49" fontId="18" fillId="6" borderId="9" xfId="0" applyNumberFormat="1" applyFont="1" applyFill="1" applyBorder="1" applyAlignment="1" applyProtection="1">
      <alignment vertical="center"/>
      <protection locked="0"/>
    </xf>
    <xf numFmtId="49" fontId="18" fillId="6" borderId="11" xfId="0" applyNumberFormat="1" applyFont="1" applyFill="1" applyBorder="1" applyAlignment="1" applyProtection="1">
      <alignment vertical="center"/>
      <protection locked="0"/>
    </xf>
    <xf numFmtId="49" fontId="18" fillId="6" borderId="5" xfId="0" applyNumberFormat="1" applyFont="1" applyFill="1" applyBorder="1" applyAlignment="1" applyProtection="1">
      <alignment vertical="center"/>
      <protection locked="0"/>
    </xf>
    <xf numFmtId="49" fontId="60" fillId="6" borderId="50" xfId="0" applyNumberFormat="1" applyFont="1" applyFill="1" applyBorder="1" applyAlignment="1" applyProtection="1">
      <alignment vertical="center"/>
    </xf>
    <xf numFmtId="49" fontId="60" fillId="6" borderId="51" xfId="0" applyNumberFormat="1" applyFont="1" applyFill="1" applyBorder="1" applyAlignment="1" applyProtection="1">
      <alignment vertical="center"/>
    </xf>
    <xf numFmtId="49" fontId="58" fillId="6" borderId="51" xfId="0" applyNumberFormat="1" applyFont="1" applyFill="1" applyBorder="1" applyAlignment="1" applyProtection="1">
      <alignment vertical="center"/>
    </xf>
    <xf numFmtId="49" fontId="58" fillId="6" borderId="52" xfId="0" applyNumberFormat="1" applyFont="1" applyFill="1" applyBorder="1" applyAlignment="1" applyProtection="1">
      <alignment horizontal="right" vertical="center"/>
    </xf>
    <xf numFmtId="2" fontId="61" fillId="0" borderId="49" xfId="1" applyNumberFormat="1" applyFont="1" applyBorder="1" applyAlignment="1" applyProtection="1">
      <alignment vertical="center"/>
    </xf>
    <xf numFmtId="49" fontId="62" fillId="0" borderId="49" xfId="0" applyNumberFormat="1" applyFont="1" applyBorder="1" applyProtection="1">
      <protection locked="0"/>
    </xf>
    <xf numFmtId="49" fontId="3" fillId="6" borderId="7" xfId="0" applyNumberFormat="1" applyFont="1" applyFill="1" applyBorder="1" applyProtection="1"/>
    <xf numFmtId="49" fontId="6" fillId="6" borderId="3" xfId="0" applyNumberFormat="1" applyFont="1" applyFill="1" applyBorder="1" applyAlignment="1" applyProtection="1">
      <alignment horizontal="centerContinuous"/>
    </xf>
    <xf numFmtId="49" fontId="14" fillId="5" borderId="15" xfId="0" applyNumberFormat="1" applyFont="1" applyFill="1" applyBorder="1" applyAlignment="1" applyProtection="1">
      <alignment horizontal="right" vertical="center"/>
    </xf>
    <xf numFmtId="49" fontId="18" fillId="0" borderId="8" xfId="0" applyNumberFormat="1" applyFont="1" applyBorder="1" applyAlignment="1" applyProtection="1">
      <alignment horizontal="right" vertical="center"/>
      <protection locked="0"/>
    </xf>
    <xf numFmtId="49" fontId="14" fillId="5" borderId="8" xfId="0" applyNumberFormat="1" applyFont="1" applyFill="1" applyBorder="1" applyAlignment="1" applyProtection="1">
      <alignment horizontal="right" vertical="center"/>
    </xf>
    <xf numFmtId="49" fontId="18" fillId="0" borderId="4" xfId="0" applyNumberFormat="1" applyFont="1" applyBorder="1" applyAlignment="1" applyProtection="1">
      <alignment horizontal="right" vertical="center"/>
      <protection locked="0"/>
    </xf>
    <xf numFmtId="49" fontId="51" fillId="6" borderId="6" xfId="0" applyNumberFormat="1" applyFont="1" applyFill="1" applyBorder="1" applyAlignment="1" applyProtection="1">
      <alignment horizontal="right"/>
    </xf>
    <xf numFmtId="14" fontId="54" fillId="6" borderId="4" xfId="0" applyNumberFormat="1" applyFont="1" applyFill="1" applyBorder="1" applyAlignment="1" applyProtection="1">
      <alignment horizontal="left"/>
      <protection locked="0"/>
    </xf>
    <xf numFmtId="49" fontId="54" fillId="6" borderId="4" xfId="0" applyNumberFormat="1" applyFont="1" applyFill="1" applyBorder="1" applyAlignment="1" applyProtection="1">
      <protection locked="0"/>
    </xf>
    <xf numFmtId="49" fontId="51" fillId="0" borderId="0" xfId="0" applyNumberFormat="1" applyFont="1" applyProtection="1">
      <protection locked="0"/>
    </xf>
    <xf numFmtId="49" fontId="51" fillId="0" borderId="0" xfId="0" applyNumberFormat="1" applyFont="1" applyAlignment="1" applyProtection="1">
      <alignment wrapText="1"/>
      <protection locked="0"/>
    </xf>
    <xf numFmtId="49" fontId="53" fillId="0" borderId="0" xfId="0" applyNumberFormat="1" applyFont="1" applyProtection="1">
      <protection locked="0"/>
    </xf>
    <xf numFmtId="49" fontId="18" fillId="6" borderId="12" xfId="0" applyNumberFormat="1" applyFont="1" applyFill="1" applyBorder="1" applyAlignment="1">
      <alignment horizontal="right" vertical="center"/>
    </xf>
    <xf numFmtId="49" fontId="18" fillId="14" borderId="13" xfId="0" applyNumberFormat="1" applyFont="1" applyFill="1" applyBorder="1" applyAlignment="1">
      <alignment horizontal="right" vertical="center"/>
    </xf>
    <xf numFmtId="49" fontId="18" fillId="6" borderId="13" xfId="0" applyNumberFormat="1" applyFont="1" applyFill="1" applyBorder="1" applyAlignment="1">
      <alignment horizontal="right" vertical="center"/>
    </xf>
    <xf numFmtId="49" fontId="3" fillId="5" borderId="4" xfId="0" applyNumberFormat="1" applyFont="1" applyFill="1" applyBorder="1" applyProtection="1"/>
    <xf numFmtId="0" fontId="50" fillId="5" borderId="26" xfId="2" applyNumberFormat="1" applyFont="1" applyFill="1" applyBorder="1" applyAlignment="1" applyProtection="1">
      <alignment vertical="center"/>
    </xf>
    <xf numFmtId="49" fontId="14" fillId="0" borderId="3" xfId="0" applyNumberFormat="1" applyFont="1" applyBorder="1" applyAlignment="1" applyProtection="1">
      <alignment vertical="center"/>
      <protection locked="0"/>
    </xf>
    <xf numFmtId="49" fontId="14" fillId="0" borderId="5" xfId="0" applyNumberFormat="1" applyFont="1" applyBorder="1" applyAlignment="1" applyProtection="1">
      <alignment vertical="center"/>
      <protection locked="0"/>
    </xf>
    <xf numFmtId="49" fontId="14" fillId="0" borderId="27" xfId="0" applyNumberFormat="1" applyFont="1" applyBorder="1" applyAlignment="1" applyProtection="1">
      <alignment vertical="center"/>
      <protection locked="0"/>
    </xf>
    <xf numFmtId="49" fontId="3" fillId="5" borderId="2" xfId="0" applyNumberFormat="1" applyFont="1" applyFill="1" applyBorder="1" applyProtection="1"/>
    <xf numFmtId="49" fontId="58" fillId="5" borderId="6" xfId="0" applyNumberFormat="1" applyFont="1" applyFill="1" applyBorder="1" applyProtection="1"/>
    <xf numFmtId="49" fontId="15" fillId="5" borderId="2" xfId="0" applyNumberFormat="1" applyFont="1" applyFill="1" applyBorder="1" applyProtection="1"/>
    <xf numFmtId="49" fontId="0" fillId="0" borderId="0" xfId="0" applyNumberFormat="1"/>
    <xf numFmtId="1" fontId="0" fillId="0" borderId="0" xfId="0" applyNumberFormat="1"/>
    <xf numFmtId="165" fontId="18" fillId="0" borderId="0" xfId="0" applyFont="1" applyFill="1" applyBorder="1" applyAlignment="1">
      <alignment horizontal="center" vertical="top" wrapText="1"/>
    </xf>
    <xf numFmtId="49" fontId="6" fillId="6" borderId="0" xfId="0" applyNumberFormat="1" applyFont="1" applyFill="1" applyBorder="1" applyAlignment="1" applyProtection="1">
      <alignment horizontal="center"/>
    </xf>
    <xf numFmtId="49" fontId="8" fillId="0" borderId="53" xfId="0" applyNumberFormat="1" applyFont="1" applyBorder="1" applyAlignment="1" applyProtection="1">
      <alignment vertical="center"/>
      <protection locked="0"/>
    </xf>
    <xf numFmtId="49" fontId="8" fillId="0" borderId="54" xfId="0" applyNumberFormat="1" applyFont="1" applyBorder="1" applyAlignment="1" applyProtection="1">
      <alignment vertical="center"/>
      <protection locked="0"/>
    </xf>
    <xf numFmtId="0" fontId="8" fillId="6" borderId="0" xfId="0" applyNumberFormat="1" applyFont="1" applyFill="1" applyAlignment="1" applyProtection="1"/>
    <xf numFmtId="0" fontId="8" fillId="6" borderId="0" xfId="0" applyNumberFormat="1" applyFont="1" applyFill="1" applyProtection="1"/>
    <xf numFmtId="0" fontId="9" fillId="6" borderId="0" xfId="0" applyNumberFormat="1" applyFont="1" applyFill="1" applyAlignment="1" applyProtection="1">
      <alignment wrapText="1"/>
    </xf>
    <xf numFmtId="49" fontId="5" fillId="6" borderId="0" xfId="0" applyNumberFormat="1" applyFont="1" applyFill="1" applyAlignment="1" applyProtection="1">
      <alignment wrapText="1"/>
    </xf>
    <xf numFmtId="0" fontId="9" fillId="6" borderId="0" xfId="0" applyNumberFormat="1" applyFont="1" applyFill="1" applyProtection="1"/>
    <xf numFmtId="49" fontId="5" fillId="6" borderId="0" xfId="0" applyNumberFormat="1" applyFont="1" applyFill="1" applyProtection="1"/>
    <xf numFmtId="49" fontId="12" fillId="6" borderId="0" xfId="0" applyNumberFormat="1" applyFont="1" applyFill="1" applyProtection="1"/>
    <xf numFmtId="49" fontId="51" fillId="6" borderId="0" xfId="0" applyNumberFormat="1" applyFont="1" applyFill="1" applyProtection="1"/>
    <xf numFmtId="49" fontId="15" fillId="6" borderId="0" xfId="0" applyNumberFormat="1" applyFont="1" applyFill="1" applyBorder="1" applyAlignment="1" applyProtection="1">
      <alignment wrapText="1"/>
    </xf>
    <xf numFmtId="49" fontId="3" fillId="6" borderId="0" xfId="0" applyNumberFormat="1" applyFont="1" applyFill="1" applyBorder="1" applyAlignment="1" applyProtection="1">
      <alignment horizontal="centerContinuous"/>
    </xf>
    <xf numFmtId="49" fontId="4" fillId="6" borderId="0" xfId="0" applyNumberFormat="1" applyFont="1" applyFill="1" applyBorder="1" applyProtection="1"/>
    <xf numFmtId="49" fontId="6" fillId="6" borderId="3" xfId="0" applyNumberFormat="1" applyFont="1" applyFill="1" applyBorder="1" applyAlignment="1" applyProtection="1">
      <alignment horizontal="center"/>
    </xf>
    <xf numFmtId="49" fontId="3" fillId="6" borderId="2" xfId="0" applyNumberFormat="1" applyFont="1" applyFill="1" applyBorder="1" applyProtection="1"/>
    <xf numFmtId="49" fontId="3" fillId="6" borderId="12" xfId="0" applyNumberFormat="1" applyFont="1" applyFill="1" applyBorder="1" applyProtection="1"/>
    <xf numFmtId="49" fontId="28" fillId="3" borderId="37" xfId="0" applyNumberFormat="1" applyFont="1" applyFill="1" applyBorder="1" applyAlignment="1">
      <alignment wrapText="1"/>
    </xf>
    <xf numFmtId="49" fontId="18" fillId="5" borderId="24" xfId="0" applyNumberFormat="1" applyFont="1" applyFill="1" applyBorder="1" applyAlignment="1">
      <alignment vertical="top"/>
    </xf>
    <xf numFmtId="49" fontId="18" fillId="5" borderId="25" xfId="0" applyNumberFormat="1" applyFont="1" applyFill="1" applyBorder="1" applyAlignment="1">
      <alignment vertical="top"/>
    </xf>
    <xf numFmtId="49" fontId="18" fillId="3" borderId="13" xfId="0" applyNumberFormat="1" applyFont="1" applyFill="1" applyBorder="1"/>
    <xf numFmtId="49" fontId="18" fillId="3" borderId="11" xfId="0" applyNumberFormat="1" applyFont="1" applyFill="1" applyBorder="1"/>
    <xf numFmtId="49" fontId="18" fillId="5" borderId="13" xfId="0" applyNumberFormat="1" applyFont="1" applyFill="1" applyBorder="1" applyAlignment="1">
      <alignment vertical="top"/>
    </xf>
    <xf numFmtId="49" fontId="18" fillId="5" borderId="11" xfId="0" applyNumberFormat="1" applyFont="1" applyFill="1" applyBorder="1" applyAlignment="1">
      <alignment vertical="top"/>
    </xf>
    <xf numFmtId="49" fontId="37" fillId="10" borderId="7" xfId="0" applyNumberFormat="1" applyFont="1" applyFill="1" applyBorder="1"/>
    <xf numFmtId="49" fontId="37" fillId="10" borderId="5" xfId="0" applyNumberFormat="1" applyFont="1" applyFill="1" applyBorder="1"/>
    <xf numFmtId="49" fontId="18" fillId="3" borderId="13" xfId="0" applyNumberFormat="1" applyFont="1" applyFill="1" applyBorder="1" applyAlignment="1">
      <alignment vertical="top" wrapText="1"/>
    </xf>
    <xf numFmtId="49" fontId="18" fillId="3" borderId="0" xfId="0" applyNumberFormat="1" applyFont="1" applyFill="1" applyBorder="1" applyAlignment="1">
      <alignment vertical="top" wrapText="1"/>
    </xf>
    <xf numFmtId="49" fontId="37" fillId="10" borderId="21" xfId="0" applyNumberFormat="1" applyFont="1" applyFill="1" applyBorder="1"/>
    <xf numFmtId="49" fontId="37" fillId="10" borderId="23" xfId="0" applyNumberFormat="1" applyFont="1" applyFill="1" applyBorder="1"/>
    <xf numFmtId="49" fontId="18" fillId="5" borderId="13" xfId="0" applyNumberFormat="1" applyFont="1" applyFill="1" applyBorder="1" applyAlignment="1">
      <alignment vertical="top" wrapText="1"/>
    </xf>
    <xf numFmtId="49" fontId="18" fillId="5" borderId="0" xfId="0" applyNumberFormat="1" applyFont="1" applyFill="1" applyBorder="1" applyAlignment="1">
      <alignment vertical="top" wrapText="1"/>
    </xf>
    <xf numFmtId="49" fontId="37" fillId="10" borderId="3" xfId="0" applyNumberFormat="1" applyFont="1" applyFill="1" applyBorder="1"/>
    <xf numFmtId="49" fontId="18" fillId="5" borderId="24" xfId="0" applyNumberFormat="1" applyFont="1" applyFill="1" applyBorder="1" applyAlignment="1">
      <alignment vertical="top" wrapText="1"/>
    </xf>
    <xf numFmtId="49" fontId="18" fillId="5" borderId="20" xfId="0" applyNumberFormat="1" applyFont="1" applyFill="1" applyBorder="1" applyAlignment="1">
      <alignment vertical="top" wrapText="1"/>
    </xf>
    <xf numFmtId="49" fontId="18" fillId="5" borderId="0" xfId="0" applyNumberFormat="1" applyFont="1" applyFill="1" applyBorder="1" applyAlignment="1">
      <alignment horizontal="left" vertical="center"/>
    </xf>
    <xf numFmtId="49" fontId="18" fillId="3" borderId="35" xfId="0" applyNumberFormat="1" applyFont="1" applyFill="1" applyBorder="1" applyAlignment="1">
      <alignment vertical="top" wrapText="1"/>
    </xf>
    <xf numFmtId="49" fontId="18" fillId="3" borderId="34" xfId="0" applyNumberFormat="1" applyFont="1" applyFill="1" applyBorder="1" applyAlignment="1">
      <alignment vertical="top" wrapText="1"/>
    </xf>
    <xf numFmtId="49" fontId="18" fillId="3" borderId="33" xfId="0" applyNumberFormat="1" applyFont="1" applyFill="1" applyBorder="1" applyAlignment="1">
      <alignment vertical="top" wrapText="1"/>
    </xf>
    <xf numFmtId="49" fontId="28" fillId="3" borderId="0" xfId="0" applyNumberFormat="1" applyFont="1" applyFill="1" applyAlignment="1">
      <alignment horizontal="left" vertical="top" wrapText="1"/>
    </xf>
    <xf numFmtId="49" fontId="28" fillId="3" borderId="0" xfId="0" applyNumberFormat="1" applyFont="1" applyFill="1" applyAlignment="1">
      <alignment wrapText="1"/>
    </xf>
    <xf numFmtId="49" fontId="33" fillId="5" borderId="13" xfId="2" applyNumberFormat="1" applyFont="1" applyFill="1" applyBorder="1" applyAlignment="1" applyProtection="1">
      <alignment vertical="top" wrapText="1"/>
    </xf>
    <xf numFmtId="49" fontId="33" fillId="5" borderId="0" xfId="2" applyNumberFormat="1" applyFont="1" applyFill="1" applyBorder="1" applyAlignment="1" applyProtection="1">
      <alignment vertical="top" wrapText="1"/>
    </xf>
    <xf numFmtId="166" fontId="18" fillId="5" borderId="13" xfId="5" applyNumberFormat="1" applyFont="1" applyFill="1" applyBorder="1" applyAlignment="1">
      <alignment horizontal="right" vertical="center"/>
    </xf>
    <xf numFmtId="166" fontId="18" fillId="5" borderId="24" xfId="5" applyNumberFormat="1" applyFont="1" applyFill="1" applyBorder="1" applyAlignment="1">
      <alignment horizontal="right" vertical="center"/>
    </xf>
    <xf numFmtId="49" fontId="18" fillId="5" borderId="0" xfId="0" applyNumberFormat="1" applyFont="1" applyFill="1" applyBorder="1" applyAlignment="1">
      <alignment horizontal="left" vertical="center" wrapText="1"/>
    </xf>
    <xf numFmtId="49" fontId="18" fillId="5" borderId="1" xfId="0" applyNumberFormat="1" applyFont="1" applyFill="1" applyBorder="1" applyAlignment="1">
      <alignment vertical="center"/>
    </xf>
    <xf numFmtId="49" fontId="18" fillId="5" borderId="0" xfId="0" applyNumberFormat="1" applyFont="1" applyFill="1" applyBorder="1" applyAlignment="1">
      <alignment vertical="center"/>
    </xf>
    <xf numFmtId="49" fontId="18" fillId="5" borderId="3" xfId="0" applyNumberFormat="1" applyFont="1" applyFill="1" applyBorder="1" applyAlignment="1">
      <alignment vertical="center"/>
    </xf>
    <xf numFmtId="49" fontId="18" fillId="5" borderId="3" xfId="0" applyNumberFormat="1" applyFont="1" applyFill="1" applyBorder="1" applyAlignment="1">
      <alignment horizontal="left" vertical="center"/>
    </xf>
    <xf numFmtId="49" fontId="18" fillId="3" borderId="0" xfId="0" applyNumberFormat="1" applyFont="1" applyFill="1" applyAlignment="1">
      <alignment wrapText="1"/>
    </xf>
    <xf numFmtId="49" fontId="18" fillId="5" borderId="2" xfId="0" applyNumberFormat="1" applyFont="1" applyFill="1" applyBorder="1" applyAlignment="1">
      <alignment vertical="center"/>
    </xf>
    <xf numFmtId="49" fontId="18" fillId="3" borderId="19" xfId="0" applyNumberFormat="1" applyFont="1" applyFill="1" applyBorder="1" applyAlignment="1">
      <alignment vertical="center"/>
    </xf>
    <xf numFmtId="49" fontId="18" fillId="3" borderId="3" xfId="0" applyNumberFormat="1" applyFont="1" applyFill="1" applyBorder="1" applyAlignment="1">
      <alignment vertical="center"/>
    </xf>
    <xf numFmtId="49" fontId="18" fillId="5" borderId="2" xfId="0" applyNumberFormat="1" applyFont="1" applyFill="1" applyBorder="1" applyAlignment="1">
      <alignment vertical="center" wrapText="1"/>
    </xf>
    <xf numFmtId="49" fontId="18" fillId="3" borderId="3" xfId="0" applyNumberFormat="1" applyFont="1" applyFill="1" applyBorder="1" applyAlignment="1">
      <alignment vertical="center" wrapText="1"/>
    </xf>
    <xf numFmtId="49" fontId="37" fillId="10" borderId="31" xfId="0" applyNumberFormat="1" applyFont="1" applyFill="1" applyBorder="1" applyAlignment="1"/>
    <xf numFmtId="49" fontId="37" fillId="10" borderId="21" xfId="0" applyNumberFormat="1" applyFont="1" applyFill="1" applyBorder="1" applyAlignment="1"/>
    <xf numFmtId="49" fontId="18" fillId="5" borderId="12" xfId="0" applyNumberFormat="1" applyFont="1" applyFill="1" applyBorder="1" applyAlignment="1">
      <alignment vertical="top"/>
    </xf>
    <xf numFmtId="49" fontId="18" fillId="5" borderId="1" xfId="0" applyNumberFormat="1" applyFont="1" applyFill="1" applyBorder="1" applyAlignment="1">
      <alignment vertical="top"/>
    </xf>
    <xf numFmtId="49" fontId="34" fillId="3" borderId="13" xfId="2" applyNumberFormat="1" applyFont="1" applyFill="1" applyBorder="1" applyAlignment="1" applyProtection="1">
      <alignment vertical="top"/>
    </xf>
    <xf numFmtId="49" fontId="34" fillId="3" borderId="0" xfId="2" applyNumberFormat="1" applyFont="1" applyFill="1" applyBorder="1" applyAlignment="1" applyProtection="1">
      <alignment vertical="top"/>
    </xf>
    <xf numFmtId="49" fontId="18" fillId="3" borderId="20" xfId="0" applyNumberFormat="1" applyFont="1" applyFill="1" applyBorder="1"/>
    <xf numFmtId="49" fontId="18" fillId="5" borderId="0" xfId="0" applyNumberFormat="1" applyFont="1" applyFill="1" applyBorder="1" applyAlignment="1">
      <alignment horizontal="left" vertical="top"/>
    </xf>
    <xf numFmtId="49" fontId="18" fillId="5" borderId="11" xfId="0" applyNumberFormat="1" applyFont="1" applyFill="1" applyBorder="1" applyAlignment="1">
      <alignment horizontal="left" vertical="top"/>
    </xf>
    <xf numFmtId="49" fontId="34" fillId="5" borderId="13" xfId="2" applyNumberFormat="1" applyFont="1" applyFill="1" applyBorder="1" applyAlignment="1" applyProtection="1">
      <alignment vertical="top"/>
    </xf>
    <xf numFmtId="49" fontId="34" fillId="5" borderId="0" xfId="2" applyNumberFormat="1" applyFont="1" applyFill="1" applyBorder="1" applyAlignment="1" applyProtection="1">
      <alignment vertical="top"/>
    </xf>
    <xf numFmtId="49" fontId="34" fillId="5" borderId="11" xfId="2" applyNumberFormat="1" applyFont="1" applyFill="1" applyBorder="1" applyAlignment="1" applyProtection="1">
      <alignment vertical="top"/>
    </xf>
    <xf numFmtId="49" fontId="33" fillId="3" borderId="0" xfId="2" applyNumberFormat="1" applyFont="1" applyFill="1" applyAlignment="1" applyProtection="1"/>
    <xf numFmtId="49" fontId="37" fillId="10" borderId="31" xfId="0" applyNumberFormat="1" applyFont="1" applyFill="1" applyBorder="1"/>
    <xf numFmtId="49" fontId="18" fillId="5" borderId="1" xfId="0" applyNumberFormat="1" applyFont="1" applyFill="1" applyBorder="1" applyAlignment="1">
      <alignment horizontal="left" vertical="top"/>
    </xf>
    <xf numFmtId="49" fontId="18" fillId="5" borderId="9" xfId="0" applyNumberFormat="1" applyFont="1" applyFill="1" applyBorder="1" applyAlignment="1">
      <alignment horizontal="left" vertical="top"/>
    </xf>
    <xf numFmtId="49" fontId="18" fillId="3" borderId="0" xfId="0" applyNumberFormat="1" applyFont="1" applyFill="1" applyBorder="1" applyAlignment="1">
      <alignment horizontal="left" vertical="top"/>
    </xf>
    <xf numFmtId="49" fontId="18" fillId="3" borderId="11" xfId="0" applyNumberFormat="1" applyFont="1" applyFill="1" applyBorder="1" applyAlignment="1">
      <alignment horizontal="left" vertical="top"/>
    </xf>
    <xf numFmtId="49" fontId="37" fillId="10" borderId="22" xfId="0" applyNumberFormat="1" applyFont="1" applyFill="1" applyBorder="1" applyAlignment="1"/>
    <xf numFmtId="49" fontId="37" fillId="10" borderId="36" xfId="0" applyNumberFormat="1" applyFont="1" applyFill="1" applyBorder="1" applyAlignment="1"/>
    <xf numFmtId="49" fontId="18" fillId="5" borderId="12" xfId="0" applyNumberFormat="1" applyFont="1" applyFill="1" applyBorder="1" applyAlignment="1">
      <alignment vertical="top" wrapText="1"/>
    </xf>
    <xf numFmtId="49" fontId="18" fillId="5" borderId="1" xfId="0" applyNumberFormat="1" applyFont="1" applyFill="1" applyBorder="1" applyAlignment="1">
      <alignment vertical="top" wrapText="1"/>
    </xf>
    <xf numFmtId="49" fontId="18" fillId="5" borderId="9" xfId="0" applyNumberFormat="1" applyFont="1" applyFill="1" applyBorder="1" applyAlignment="1">
      <alignment vertical="top" wrapText="1"/>
    </xf>
    <xf numFmtId="49" fontId="18" fillId="3" borderId="11" xfId="0" applyNumberFormat="1" applyFont="1" applyFill="1" applyBorder="1" applyAlignment="1">
      <alignment vertical="top" wrapText="1"/>
    </xf>
    <xf numFmtId="49" fontId="18" fillId="5" borderId="13" xfId="0" applyNumberFormat="1" applyFont="1" applyFill="1" applyBorder="1" applyAlignment="1">
      <alignment horizontal="left" vertical="top" wrapText="1"/>
    </xf>
    <xf numFmtId="49" fontId="18" fillId="5" borderId="0" xfId="0" applyNumberFormat="1" applyFont="1" applyFill="1" applyBorder="1" applyAlignment="1">
      <alignment horizontal="left" vertical="top" wrapText="1"/>
    </xf>
    <xf numFmtId="49" fontId="18" fillId="5" borderId="11" xfId="0" applyNumberFormat="1" applyFont="1" applyFill="1" applyBorder="1" applyAlignment="1">
      <alignment horizontal="left" vertical="top" wrapText="1"/>
    </xf>
    <xf numFmtId="49" fontId="37" fillId="10" borderId="22" xfId="0" applyNumberFormat="1" applyFont="1" applyFill="1" applyBorder="1" applyAlignment="1">
      <alignment horizontal="center"/>
    </xf>
    <xf numFmtId="49" fontId="37" fillId="10" borderId="21" xfId="0" applyNumberFormat="1" applyFont="1" applyFill="1" applyBorder="1" applyAlignment="1">
      <alignment horizontal="center"/>
    </xf>
    <xf numFmtId="49" fontId="37" fillId="10" borderId="23" xfId="0" applyNumberFormat="1" applyFont="1" applyFill="1" applyBorder="1" applyAlignment="1">
      <alignment horizontal="center"/>
    </xf>
    <xf numFmtId="49" fontId="37" fillId="10" borderId="22" xfId="0" applyNumberFormat="1" applyFont="1" applyFill="1" applyBorder="1"/>
    <xf numFmtId="49" fontId="18" fillId="5" borderId="11" xfId="0" applyNumberFormat="1" applyFont="1" applyFill="1" applyBorder="1" applyAlignment="1">
      <alignment vertical="top" wrapText="1"/>
    </xf>
    <xf numFmtId="49" fontId="2" fillId="3" borderId="0" xfId="2" applyNumberFormat="1" applyFill="1" applyBorder="1" applyAlignment="1" applyProtection="1">
      <alignment vertical="top" wrapText="1"/>
    </xf>
    <xf numFmtId="49" fontId="2" fillId="3" borderId="11" xfId="2" applyNumberFormat="1" applyFill="1" applyBorder="1" applyAlignment="1" applyProtection="1">
      <alignment vertical="top" wrapText="1"/>
    </xf>
    <xf numFmtId="49" fontId="43" fillId="4" borderId="8" xfId="0" applyNumberFormat="1" applyFont="1" applyFill="1" applyBorder="1" applyAlignment="1" applyProtection="1">
      <alignment horizontal="left" vertical="center"/>
      <protection locked="0"/>
    </xf>
    <xf numFmtId="14" fontId="44" fillId="4" borderId="8" xfId="0" applyNumberFormat="1" applyFont="1" applyFill="1" applyBorder="1" applyAlignment="1" applyProtection="1">
      <alignment horizontal="left" vertical="center"/>
      <protection locked="0"/>
    </xf>
    <xf numFmtId="49" fontId="44" fillId="4" borderId="8" xfId="0" applyNumberFormat="1" applyFont="1" applyFill="1" applyBorder="1" applyAlignment="1" applyProtection="1">
      <alignment horizontal="left" vertical="center"/>
      <protection locked="0"/>
    </xf>
    <xf numFmtId="49" fontId="16" fillId="2" borderId="6" xfId="0" applyNumberFormat="1" applyFont="1" applyFill="1" applyBorder="1" applyAlignment="1" applyProtection="1">
      <alignment horizontal="center" vertical="center"/>
    </xf>
    <xf numFmtId="49" fontId="16" fillId="2" borderId="2" xfId="0" applyNumberFormat="1" applyFont="1" applyFill="1" applyBorder="1" applyAlignment="1" applyProtection="1">
      <alignment horizontal="center" vertical="center"/>
    </xf>
    <xf numFmtId="49" fontId="16" fillId="2" borderId="4" xfId="0" applyNumberFormat="1" applyFont="1" applyFill="1" applyBorder="1" applyAlignment="1" applyProtection="1">
      <alignment horizontal="center" vertical="center"/>
    </xf>
    <xf numFmtId="0" fontId="13" fillId="0" borderId="40" xfId="0" applyNumberFormat="1" applyFont="1" applyBorder="1" applyAlignment="1" applyProtection="1">
      <alignment vertical="center"/>
    </xf>
    <xf numFmtId="0" fontId="13" fillId="0" borderId="2" xfId="0" applyNumberFormat="1" applyFont="1" applyBorder="1" applyAlignment="1" applyProtection="1">
      <alignment vertical="center"/>
    </xf>
    <xf numFmtId="0" fontId="13" fillId="0" borderId="4" xfId="0" applyNumberFormat="1" applyFont="1" applyBorder="1" applyAlignment="1" applyProtection="1">
      <alignment vertical="center"/>
    </xf>
    <xf numFmtId="49" fontId="13" fillId="0" borderId="40" xfId="0" applyNumberFormat="1" applyFont="1" applyBorder="1" applyAlignment="1" applyProtection="1">
      <alignment vertical="center"/>
    </xf>
    <xf numFmtId="49" fontId="13" fillId="0" borderId="2" xfId="0" applyNumberFormat="1" applyFont="1" applyBorder="1" applyAlignment="1" applyProtection="1">
      <alignment vertical="center"/>
    </xf>
    <xf numFmtId="49" fontId="13" fillId="0" borderId="4" xfId="0" applyNumberFormat="1" applyFont="1" applyBorder="1" applyAlignment="1" applyProtection="1">
      <alignment vertical="center"/>
    </xf>
    <xf numFmtId="49" fontId="31" fillId="6" borderId="0" xfId="0" applyNumberFormat="1" applyFont="1" applyFill="1" applyBorder="1" applyAlignment="1" applyProtection="1">
      <alignment horizontal="center"/>
    </xf>
    <xf numFmtId="49" fontId="31" fillId="6" borderId="11" xfId="0" applyNumberFormat="1" applyFont="1" applyFill="1" applyBorder="1" applyAlignment="1" applyProtection="1">
      <alignment horizontal="center"/>
    </xf>
    <xf numFmtId="49" fontId="21" fillId="6" borderId="0" xfId="0" applyNumberFormat="1" applyFont="1" applyFill="1" applyBorder="1" applyAlignment="1" applyProtection="1">
      <alignment horizontal="center" vertical="center"/>
    </xf>
    <xf numFmtId="49" fontId="21" fillId="6" borderId="11" xfId="0" applyNumberFormat="1" applyFont="1" applyFill="1" applyBorder="1" applyAlignment="1" applyProtection="1">
      <alignment horizontal="center" vertical="center"/>
    </xf>
    <xf numFmtId="49" fontId="58" fillId="5" borderId="6" xfId="0" applyNumberFormat="1" applyFont="1" applyFill="1" applyBorder="1" applyAlignment="1" applyProtection="1">
      <alignment wrapText="1"/>
    </xf>
    <xf numFmtId="49" fontId="58" fillId="5" borderId="2" xfId="0" applyNumberFormat="1" applyFont="1" applyFill="1" applyBorder="1" applyAlignment="1" applyProtection="1">
      <alignment wrapText="1"/>
    </xf>
    <xf numFmtId="49" fontId="58" fillId="5" borderId="4" xfId="0" applyNumberFormat="1" applyFont="1" applyFill="1" applyBorder="1" applyAlignment="1" applyProtection="1">
      <alignment wrapText="1"/>
    </xf>
    <xf numFmtId="49" fontId="12" fillId="0" borderId="6" xfId="0" applyNumberFormat="1" applyFont="1" applyBorder="1" applyAlignment="1" applyProtection="1">
      <alignment vertical="center" wrapText="1"/>
    </xf>
    <xf numFmtId="49" fontId="12" fillId="0" borderId="2" xfId="0" applyNumberFormat="1" applyFont="1" applyBorder="1" applyAlignment="1" applyProtection="1">
      <alignment vertical="center" wrapText="1"/>
    </xf>
    <xf numFmtId="49" fontId="12" fillId="0" borderId="4" xfId="0" applyNumberFormat="1" applyFont="1" applyBorder="1" applyAlignment="1" applyProtection="1">
      <alignment vertical="center" wrapText="1"/>
    </xf>
    <xf numFmtId="49" fontId="14" fillId="5" borderId="15" xfId="0" applyNumberFormat="1" applyFont="1" applyFill="1" applyBorder="1" applyAlignment="1" applyProtection="1">
      <alignment horizontal="center" vertical="center" wrapText="1"/>
    </xf>
    <xf numFmtId="49" fontId="14" fillId="5" borderId="14" xfId="0" applyNumberFormat="1" applyFont="1" applyFill="1" applyBorder="1" applyAlignment="1" applyProtection="1">
      <alignment horizontal="center" vertical="center" wrapText="1"/>
    </xf>
    <xf numFmtId="49" fontId="14" fillId="5" borderId="10" xfId="0" applyNumberFormat="1" applyFont="1" applyFill="1" applyBorder="1" applyAlignment="1" applyProtection="1">
      <alignment horizontal="center" vertical="center" wrapText="1"/>
    </xf>
    <xf numFmtId="49" fontId="15" fillId="12" borderId="6" xfId="0" applyNumberFormat="1" applyFont="1" applyFill="1" applyBorder="1" applyAlignment="1" applyProtection="1">
      <alignment horizontal="center" vertical="center" wrapText="1"/>
    </xf>
    <xf numFmtId="49" fontId="15" fillId="12" borderId="41" xfId="0" applyNumberFormat="1" applyFont="1" applyFill="1" applyBorder="1" applyAlignment="1" applyProtection="1">
      <alignment horizontal="center" vertical="center" wrapText="1"/>
    </xf>
    <xf numFmtId="49" fontId="18" fillId="0" borderId="12" xfId="0" applyNumberFormat="1" applyFont="1" applyBorder="1" applyAlignment="1" applyProtection="1">
      <alignment vertical="top" wrapText="1"/>
      <protection locked="0"/>
    </xf>
    <xf numFmtId="49" fontId="18" fillId="0" borderId="1" xfId="0" applyNumberFormat="1" applyFont="1" applyBorder="1" applyAlignment="1" applyProtection="1">
      <alignment vertical="top" wrapText="1"/>
      <protection locked="0"/>
    </xf>
    <xf numFmtId="49" fontId="18" fillId="0" borderId="9" xfId="0" applyNumberFormat="1" applyFont="1" applyBorder="1" applyAlignment="1" applyProtection="1">
      <alignment vertical="top" wrapText="1"/>
      <protection locked="0"/>
    </xf>
    <xf numFmtId="49" fontId="18" fillId="0" borderId="13" xfId="0" applyNumberFormat="1" applyFont="1" applyBorder="1" applyAlignment="1" applyProtection="1">
      <alignment vertical="top" wrapText="1"/>
      <protection locked="0"/>
    </xf>
    <xf numFmtId="49" fontId="18" fillId="0" borderId="0" xfId="0" applyNumberFormat="1" applyFont="1" applyBorder="1" applyAlignment="1" applyProtection="1">
      <alignment vertical="top" wrapText="1"/>
      <protection locked="0"/>
    </xf>
    <xf numFmtId="49" fontId="18" fillId="0" borderId="11" xfId="0" applyNumberFormat="1" applyFont="1" applyBorder="1" applyAlignment="1" applyProtection="1">
      <alignment vertical="top" wrapText="1"/>
      <protection locked="0"/>
    </xf>
    <xf numFmtId="49" fontId="65" fillId="13" borderId="43" xfId="2" applyNumberFormat="1" applyFont="1" applyFill="1" applyBorder="1" applyAlignment="1" applyProtection="1">
      <alignment horizontal="center" vertical="center" wrapText="1"/>
    </xf>
    <xf numFmtId="49" fontId="65" fillId="13" borderId="44" xfId="2" applyNumberFormat="1" applyFont="1" applyFill="1" applyBorder="1" applyAlignment="1" applyProtection="1">
      <alignment horizontal="center" vertical="center" wrapText="1"/>
    </xf>
    <xf numFmtId="49" fontId="65" fillId="13" borderId="45" xfId="2" applyNumberFormat="1" applyFont="1" applyFill="1" applyBorder="1" applyAlignment="1" applyProtection="1">
      <alignment horizontal="center" vertical="center" wrapText="1"/>
    </xf>
    <xf numFmtId="49" fontId="65" fillId="13" borderId="46" xfId="2" applyNumberFormat="1" applyFont="1" applyFill="1" applyBorder="1" applyAlignment="1" applyProtection="1">
      <alignment horizontal="center" vertical="center" wrapText="1"/>
    </xf>
    <xf numFmtId="49" fontId="65" fillId="13" borderId="47" xfId="2" applyNumberFormat="1" applyFont="1" applyFill="1" applyBorder="1" applyAlignment="1" applyProtection="1">
      <alignment horizontal="center" vertical="center" wrapText="1"/>
    </xf>
    <xf numFmtId="49" fontId="65" fillId="13" borderId="48" xfId="2" applyNumberFormat="1" applyFont="1" applyFill="1" applyBorder="1" applyAlignment="1" applyProtection="1">
      <alignment horizontal="center" vertical="center" wrapText="1"/>
    </xf>
    <xf numFmtId="49" fontId="12" fillId="0" borderId="6" xfId="0" applyNumberFormat="1" applyFont="1" applyBorder="1" applyAlignment="1" applyProtection="1">
      <alignment horizontal="center" vertical="center" wrapText="1"/>
    </xf>
    <xf numFmtId="49" fontId="12" fillId="0" borderId="2" xfId="0" applyNumberFormat="1" applyFont="1" applyBorder="1" applyAlignment="1" applyProtection="1">
      <alignment horizontal="center" vertical="center" wrapText="1"/>
    </xf>
    <xf numFmtId="49" fontId="12" fillId="0" borderId="4" xfId="0" applyNumberFormat="1" applyFont="1" applyBorder="1" applyAlignment="1" applyProtection="1">
      <alignment horizontal="center" vertical="center" wrapText="1"/>
    </xf>
    <xf numFmtId="49" fontId="59" fillId="5" borderId="6" xfId="0" applyNumberFormat="1" applyFont="1" applyFill="1" applyBorder="1" applyAlignment="1" applyProtection="1">
      <alignment horizontal="center" vertical="center"/>
    </xf>
    <xf numFmtId="49" fontId="59" fillId="5" borderId="4" xfId="0" applyNumberFormat="1" applyFont="1" applyFill="1" applyBorder="1" applyAlignment="1" applyProtection="1">
      <alignment horizontal="center" vertical="center"/>
    </xf>
    <xf numFmtId="49" fontId="58" fillId="5" borderId="6" xfId="0" applyNumberFormat="1" applyFont="1" applyFill="1" applyBorder="1" applyAlignment="1" applyProtection="1">
      <alignment horizontal="center" vertical="center"/>
    </xf>
    <xf numFmtId="49" fontId="58" fillId="5" borderId="2" xfId="0" applyNumberFormat="1" applyFont="1" applyFill="1" applyBorder="1" applyAlignment="1" applyProtection="1">
      <alignment horizontal="center" vertical="center"/>
    </xf>
    <xf numFmtId="49" fontId="18" fillId="6" borderId="0" xfId="0" applyNumberFormat="1" applyFont="1" applyFill="1" applyBorder="1" applyAlignment="1">
      <alignment vertical="center" wrapText="1"/>
    </xf>
    <xf numFmtId="49" fontId="18" fillId="6" borderId="11" xfId="0" applyNumberFormat="1" applyFont="1" applyFill="1" applyBorder="1" applyAlignment="1">
      <alignment vertical="center" wrapText="1"/>
    </xf>
    <xf numFmtId="49" fontId="34" fillId="14" borderId="0" xfId="2" applyNumberFormat="1" applyFont="1" applyFill="1" applyBorder="1" applyAlignment="1" applyProtection="1">
      <alignment vertical="center"/>
    </xf>
    <xf numFmtId="49" fontId="34" fillId="14" borderId="11" xfId="2" applyNumberFormat="1" applyFont="1" applyFill="1" applyBorder="1" applyAlignment="1" applyProtection="1">
      <alignment vertical="center"/>
    </xf>
    <xf numFmtId="49" fontId="34" fillId="6" borderId="0" xfId="2" applyNumberFormat="1" applyFont="1" applyFill="1" applyBorder="1" applyAlignment="1" applyProtection="1">
      <alignment vertical="center"/>
    </xf>
    <xf numFmtId="49" fontId="34" fillId="6" borderId="11" xfId="2" applyNumberFormat="1" applyFont="1" applyFill="1" applyBorder="1" applyAlignment="1" applyProtection="1">
      <alignment vertical="center"/>
    </xf>
    <xf numFmtId="49" fontId="34" fillId="14" borderId="3" xfId="2" applyNumberFormat="1" applyFont="1" applyFill="1" applyBorder="1" applyAlignment="1" applyProtection="1">
      <alignment vertical="center"/>
    </xf>
    <xf numFmtId="49" fontId="34" fillId="14" borderId="5" xfId="2" applyNumberFormat="1" applyFont="1" applyFill="1" applyBorder="1" applyAlignment="1" applyProtection="1">
      <alignment vertical="center"/>
    </xf>
    <xf numFmtId="49" fontId="18" fillId="0" borderId="7" xfId="0" applyNumberFormat="1" applyFont="1" applyBorder="1" applyAlignment="1" applyProtection="1">
      <alignment vertical="top" wrapText="1"/>
      <protection locked="0"/>
    </xf>
    <xf numFmtId="49" fontId="18" fillId="0" borderId="3" xfId="0" applyNumberFormat="1" applyFont="1" applyBorder="1" applyAlignment="1" applyProtection="1">
      <alignment vertical="top" wrapText="1"/>
      <protection locked="0"/>
    </xf>
    <xf numFmtId="49" fontId="18" fillId="0" borderId="5" xfId="0" applyNumberFormat="1" applyFont="1" applyBorder="1" applyAlignment="1" applyProtection="1">
      <alignment vertical="top" wrapText="1"/>
      <protection locked="0"/>
    </xf>
    <xf numFmtId="49" fontId="14" fillId="0" borderId="7" xfId="0" applyNumberFormat="1" applyFont="1" applyBorder="1" applyAlignment="1" applyProtection="1">
      <alignment horizontal="left" vertical="center"/>
      <protection locked="0"/>
    </xf>
    <xf numFmtId="49" fontId="14" fillId="0" borderId="3" xfId="0" applyNumberFormat="1" applyFont="1" applyBorder="1" applyAlignment="1" applyProtection="1">
      <alignment horizontal="left" vertical="center"/>
      <protection locked="0"/>
    </xf>
    <xf numFmtId="49" fontId="14" fillId="0" borderId="5" xfId="0" applyNumberFormat="1" applyFont="1" applyBorder="1" applyAlignment="1" applyProtection="1">
      <alignment horizontal="left" vertical="center"/>
      <protection locked="0"/>
    </xf>
    <xf numFmtId="49" fontId="63" fillId="13" borderId="43" xfId="2" applyNumberFormat="1" applyFont="1" applyFill="1" applyBorder="1" applyAlignment="1" applyProtection="1">
      <alignment horizontal="center" vertical="center" wrapText="1"/>
    </xf>
    <xf numFmtId="49" fontId="63" fillId="13" borderId="44" xfId="2" applyNumberFormat="1" applyFont="1" applyFill="1" applyBorder="1" applyAlignment="1" applyProtection="1">
      <alignment horizontal="center" vertical="center" wrapText="1"/>
    </xf>
    <xf numFmtId="49" fontId="63" fillId="13" borderId="45" xfId="2" applyNumberFormat="1" applyFont="1" applyFill="1" applyBorder="1" applyAlignment="1" applyProtection="1">
      <alignment horizontal="center" vertical="center" wrapText="1"/>
    </xf>
    <xf numFmtId="49" fontId="63" fillId="13" borderId="46" xfId="2" applyNumberFormat="1" applyFont="1" applyFill="1" applyBorder="1" applyAlignment="1" applyProtection="1">
      <alignment horizontal="center" vertical="center" wrapText="1"/>
    </xf>
    <xf numFmtId="49" fontId="63" fillId="13" borderId="47" xfId="2" applyNumberFormat="1" applyFont="1" applyFill="1" applyBorder="1" applyAlignment="1" applyProtection="1">
      <alignment horizontal="center" vertical="center" wrapText="1"/>
    </xf>
    <xf numFmtId="49" fontId="63" fillId="13" borderId="48" xfId="2" applyNumberFormat="1" applyFont="1" applyFill="1" applyBorder="1" applyAlignment="1" applyProtection="1">
      <alignment horizontal="center" vertical="center" wrapText="1"/>
    </xf>
    <xf numFmtId="49" fontId="58" fillId="5" borderId="6" xfId="0" applyNumberFormat="1" applyFont="1" applyFill="1" applyBorder="1" applyProtection="1"/>
    <xf numFmtId="49" fontId="58" fillId="5" borderId="2" xfId="0" applyNumberFormat="1" applyFont="1" applyFill="1" applyBorder="1" applyProtection="1"/>
    <xf numFmtId="49" fontId="18" fillId="6" borderId="1" xfId="0" applyNumberFormat="1" applyFont="1" applyFill="1" applyBorder="1" applyAlignment="1">
      <alignment vertical="center" wrapText="1"/>
    </xf>
    <xf numFmtId="49" fontId="18" fillId="6" borderId="9" xfId="0" applyNumberFormat="1" applyFont="1" applyFill="1" applyBorder="1" applyAlignment="1">
      <alignment vertical="center" wrapText="1"/>
    </xf>
    <xf numFmtId="49" fontId="15" fillId="5" borderId="6" xfId="0" applyNumberFormat="1" applyFont="1" applyFill="1" applyBorder="1" applyAlignment="1" applyProtection="1">
      <alignment wrapText="1"/>
    </xf>
    <xf numFmtId="49" fontId="15" fillId="5" borderId="2" xfId="0" applyNumberFormat="1" applyFont="1" applyFill="1" applyBorder="1" applyAlignment="1" applyProtection="1">
      <alignment wrapText="1"/>
    </xf>
    <xf numFmtId="49" fontId="15" fillId="5" borderId="4" xfId="0" applyNumberFormat="1" applyFont="1" applyFill="1" applyBorder="1" applyAlignment="1" applyProtection="1">
      <alignment wrapText="1"/>
    </xf>
    <xf numFmtId="49" fontId="14" fillId="5" borderId="27" xfId="0" applyNumberFormat="1" applyFont="1" applyFill="1" applyBorder="1" applyAlignment="1" applyProtection="1">
      <alignment horizontal="center" vertical="center" wrapText="1"/>
    </xf>
    <xf numFmtId="0" fontId="24" fillId="6" borderId="0" xfId="0" applyNumberFormat="1" applyFont="1" applyFill="1" applyBorder="1" applyAlignment="1">
      <alignment horizontal="center"/>
    </xf>
    <xf numFmtId="0" fontId="8" fillId="5" borderId="2" xfId="0" applyNumberFormat="1" applyFont="1" applyFill="1" applyBorder="1"/>
    <xf numFmtId="49" fontId="18" fillId="5" borderId="6" xfId="0" applyNumberFormat="1" applyFont="1" applyFill="1" applyBorder="1" applyProtection="1"/>
    <xf numFmtId="49" fontId="18" fillId="5" borderId="2" xfId="0" applyNumberFormat="1" applyFont="1" applyFill="1" applyBorder="1" applyProtection="1"/>
    <xf numFmtId="0" fontId="52" fillId="6" borderId="0" xfId="2" applyNumberFormat="1" applyFont="1" applyFill="1" applyBorder="1" applyAlignment="1" applyProtection="1">
      <alignment horizontal="center" vertical="center"/>
    </xf>
    <xf numFmtId="49" fontId="18" fillId="6" borderId="0" xfId="0" applyNumberFormat="1" applyFont="1" applyFill="1" applyBorder="1" applyAlignment="1" applyProtection="1">
      <alignment horizontal="left" vertical="center"/>
      <protection locked="0"/>
    </xf>
    <xf numFmtId="0" fontId="27" fillId="7" borderId="15" xfId="0" applyNumberFormat="1" applyFont="1" applyFill="1" applyBorder="1" applyAlignment="1" applyProtection="1">
      <alignment horizontal="center" vertical="top" wrapText="1"/>
      <protection locked="0"/>
    </xf>
    <xf numFmtId="0" fontId="27" fillId="7" borderId="10" xfId="0" applyNumberFormat="1" applyFont="1" applyFill="1" applyBorder="1" applyAlignment="1" applyProtection="1">
      <alignment horizontal="center" vertical="top" wrapText="1"/>
      <protection locked="0"/>
    </xf>
    <xf numFmtId="0" fontId="14" fillId="6" borderId="9" xfId="0" applyNumberFormat="1" applyFont="1" applyFill="1" applyBorder="1" applyAlignment="1">
      <alignment horizontal="right" wrapText="1"/>
    </xf>
    <xf numFmtId="0" fontId="14" fillId="6" borderId="5" xfId="0" applyNumberFormat="1" applyFont="1" applyFill="1" applyBorder="1" applyAlignment="1">
      <alignment horizontal="right" wrapText="1"/>
    </xf>
    <xf numFmtId="49" fontId="18" fillId="6" borderId="6" xfId="0" applyNumberFormat="1" applyFont="1" applyFill="1" applyBorder="1" applyAlignment="1" applyProtection="1">
      <alignment horizontal="left" vertical="center"/>
      <protection locked="0"/>
    </xf>
    <xf numFmtId="49" fontId="18" fillId="6" borderId="2" xfId="0" applyNumberFormat="1" applyFont="1" applyFill="1" applyBorder="1" applyAlignment="1" applyProtection="1">
      <alignment horizontal="left" vertical="center"/>
      <protection locked="0"/>
    </xf>
    <xf numFmtId="0" fontId="18" fillId="6" borderId="6" xfId="0" applyNumberFormat="1" applyFont="1" applyFill="1" applyBorder="1" applyAlignment="1" applyProtection="1">
      <alignment horizontal="left" vertical="center"/>
      <protection locked="0"/>
    </xf>
    <xf numFmtId="0" fontId="18" fillId="6" borderId="2" xfId="0" applyNumberFormat="1" applyFont="1" applyFill="1" applyBorder="1" applyAlignment="1" applyProtection="1">
      <alignment horizontal="left" vertical="center"/>
      <protection locked="0"/>
    </xf>
    <xf numFmtId="170" fontId="18" fillId="6" borderId="6" xfId="0" applyNumberFormat="1" applyFont="1" applyFill="1" applyBorder="1" applyAlignment="1" applyProtection="1">
      <alignment horizontal="left" vertical="center"/>
      <protection locked="0"/>
    </xf>
    <xf numFmtId="170" fontId="18" fillId="6" borderId="2" xfId="0" applyNumberFormat="1" applyFont="1" applyFill="1" applyBorder="1" applyAlignment="1" applyProtection="1">
      <alignment horizontal="left" vertical="center"/>
      <protection locked="0"/>
    </xf>
    <xf numFmtId="0" fontId="14" fillId="6" borderId="3" xfId="0" applyNumberFormat="1" applyFont="1" applyFill="1" applyBorder="1" applyAlignment="1">
      <alignment horizontal="left"/>
    </xf>
    <xf numFmtId="167" fontId="18" fillId="6" borderId="6" xfId="0" applyNumberFormat="1" applyFont="1" applyFill="1" applyBorder="1" applyAlignment="1" applyProtection="1">
      <alignment horizontal="left" vertical="center"/>
      <protection locked="0"/>
    </xf>
    <xf numFmtId="167" fontId="18" fillId="6" borderId="2" xfId="0" applyNumberFormat="1" applyFont="1" applyFill="1" applyBorder="1" applyAlignment="1" applyProtection="1">
      <alignment horizontal="left" vertical="center"/>
      <protection locked="0"/>
    </xf>
    <xf numFmtId="49" fontId="18" fillId="6" borderId="1" xfId="0" applyNumberFormat="1" applyFont="1" applyFill="1" applyBorder="1" applyAlignment="1" applyProtection="1">
      <alignment horizontal="left" vertical="center"/>
      <protection locked="0"/>
    </xf>
    <xf numFmtId="0" fontId="8" fillId="6" borderId="0" xfId="0" applyNumberFormat="1" applyFont="1" applyFill="1" applyProtection="1">
      <protection locked="0"/>
    </xf>
    <xf numFmtId="0" fontId="24" fillId="6" borderId="3" xfId="0" applyNumberFormat="1" applyFont="1" applyFill="1" applyBorder="1" applyAlignment="1">
      <alignment horizontal="center"/>
    </xf>
    <xf numFmtId="0" fontId="14" fillId="6" borderId="2" xfId="0" applyNumberFormat="1" applyFont="1" applyFill="1" applyBorder="1" applyAlignment="1">
      <alignment horizontal="left" wrapText="1"/>
    </xf>
  </cellXfs>
  <cellStyles count="6">
    <cellStyle name="Currency" xfId="1" builtinId="4"/>
    <cellStyle name="Hyperlink" xfId="2" builtinId="8"/>
    <cellStyle name="Input" xfId="3" builtinId="20"/>
    <cellStyle name="Normal" xfId="0" builtinId="0"/>
    <cellStyle name="Output" xfId="4" builtinId="21"/>
    <cellStyle name="Percent" xfId="5" builtinId="5"/>
  </cellStyles>
  <dxfs count="54">
    <dxf>
      <numFmt numFmtId="0" formatCode="General"/>
    </dxf>
    <dxf>
      <numFmt numFmtId="0" formatCode="General"/>
    </dxf>
    <dxf>
      <numFmt numFmtId="165" formatCode="_ [$kr-414]\ * #,##0_ ;_ [$kr-414]\ * \-#,##0_ ;_ [$kr-414]\ * &quot;-&quot;_ ;_ @_ "/>
    </dxf>
    <dxf>
      <numFmt numFmtId="1" formatCode="0"/>
    </dxf>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9"/>
        <color auto="1"/>
        <name val="Arial"/>
        <scheme val="none"/>
      </font>
      <numFmt numFmtId="0" formatCode="General"/>
      <protection locked="0" hidden="0"/>
    </dxf>
    <dxf>
      <font>
        <b val="0"/>
        <i val="0"/>
        <strike val="0"/>
        <condense val="0"/>
        <extend val="0"/>
        <outline val="0"/>
        <shadow val="0"/>
        <u val="none"/>
        <vertAlign val="baseline"/>
        <sz val="9"/>
        <color auto="1"/>
        <name val="Calibri"/>
        <scheme val="minor"/>
      </font>
      <numFmt numFmtId="0" formatCode="General"/>
      <protection locked="0" hidden="0"/>
    </dxf>
    <dxf>
      <font>
        <b val="0"/>
        <i val="0"/>
        <strike val="0"/>
        <condense val="0"/>
        <extend val="0"/>
        <outline val="0"/>
        <shadow val="0"/>
        <u val="none"/>
        <vertAlign val="baseline"/>
        <sz val="9"/>
        <color auto="1"/>
        <name val="Arial"/>
        <scheme val="none"/>
      </font>
      <numFmt numFmtId="0" formatCode="General"/>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font>
        <b val="0"/>
        <i val="0"/>
        <strike val="0"/>
        <condense val="0"/>
        <extend val="0"/>
        <outline val="0"/>
        <shadow val="0"/>
        <u val="none"/>
        <vertAlign val="baseline"/>
        <sz val="9"/>
        <color auto="1"/>
        <name val="Arial"/>
        <scheme val="none"/>
      </font>
      <protection locked="0" hidden="0"/>
    </dxf>
    <dxf>
      <numFmt numFmtId="0" formatCode="General"/>
    </dxf>
    <dxf>
      <numFmt numFmtId="0" formatCode="General"/>
    </dxf>
    <dxf>
      <numFmt numFmtId="0" formatCode="General"/>
    </dxf>
    <dxf>
      <font>
        <b val="0"/>
        <i val="0"/>
        <strike val="0"/>
        <condense val="0"/>
        <extend val="0"/>
        <outline val="0"/>
        <shadow val="0"/>
        <u val="none"/>
        <vertAlign val="baseline"/>
        <sz val="10"/>
        <color auto="1"/>
        <name val="Arial"/>
        <scheme val="none"/>
      </font>
      <numFmt numFmtId="0" formatCode="General"/>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color auto="1"/>
      </font>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ont>
        <b val="0"/>
        <i val="0"/>
        <strike/>
        <color auto="1"/>
      </font>
    </dxf>
    <dxf>
      <fill>
        <patternFill>
          <bgColor rgb="FFFFFF00"/>
        </patternFill>
      </fill>
    </dxf>
    <dxf>
      <fill>
        <patternFill>
          <bgColor rgb="FFFFFF00"/>
        </patternFill>
      </fill>
    </dxf>
    <dxf>
      <font>
        <b val="0"/>
        <i val="0"/>
        <strike/>
        <color auto="1"/>
      </font>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ont>
        <b val="0"/>
        <i val="0"/>
        <strike/>
        <color auto="1"/>
      </font>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
      <fill>
        <patternFill>
          <bgColor rgb="FF00B050"/>
        </patternFill>
      </fill>
    </dxf>
    <dxf>
      <fill>
        <patternFill>
          <bgColor theme="9" tint="0.39994506668294322"/>
        </patternFill>
      </fill>
    </dxf>
    <dxf>
      <fill>
        <patternFill>
          <bgColor rgb="FFFF0000"/>
        </patternFill>
      </fill>
    </dxf>
    <dxf>
      <font>
        <b/>
        <i val="0"/>
      </font>
      <fill>
        <patternFill>
          <bgColor theme="0" tint="-0.24994659260841701"/>
        </patternFill>
      </fill>
    </dxf>
  </dxfs>
  <tableStyles count="1" defaultTableStyle="Bestillingsskjema" defaultPivotStyle="PivotStyleLight16">
    <tableStyle name="Bestillingsskjema" pivot="0" count="1">
      <tableStyleElement type="headerRow" dxfId="53"/>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66FF"/>
      <color rgb="FFFFFF7D"/>
      <color rgb="FFFEFFCA"/>
      <color rgb="FFE98882"/>
      <color rgb="FFFFFFFF"/>
      <color rgb="FFCCFFCC"/>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1098703</xdr:colOff>
      <xdr:row>0</xdr:row>
      <xdr:rowOff>167216</xdr:rowOff>
    </xdr:from>
    <xdr:to>
      <xdr:col>2</xdr:col>
      <xdr:colOff>97631</xdr:colOff>
      <xdr:row>1</xdr:row>
      <xdr:rowOff>181393</xdr:rowOff>
    </xdr:to>
    <xdr:pic>
      <xdr:nvPicPr>
        <xdr:cNvPr id="13" name="Picture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stretch>
          <a:fillRect/>
        </a:stretch>
      </xdr:blipFill>
      <xdr:spPr>
        <a:xfrm>
          <a:off x="1098703" y="167216"/>
          <a:ext cx="3768572" cy="395177"/>
        </a:xfrm>
        <a:prstGeom prst="rect">
          <a:avLst/>
        </a:prstGeom>
      </xdr:spPr>
    </xdr:pic>
    <xdr:clientData/>
  </xdr:twoCellAnchor>
  <xdr:twoCellAnchor editAs="oneCell">
    <xdr:from>
      <xdr:col>0</xdr:col>
      <xdr:colOff>139699</xdr:colOff>
      <xdr:row>0</xdr:row>
      <xdr:rowOff>50800</xdr:rowOff>
    </xdr:from>
    <xdr:to>
      <xdr:col>0</xdr:col>
      <xdr:colOff>1168530</xdr:colOff>
      <xdr:row>2</xdr:row>
      <xdr:rowOff>318123</xdr:rowOff>
    </xdr:to>
    <xdr:pic>
      <xdr:nvPicPr>
        <xdr:cNvPr id="15" name="Picture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2"/>
        <a:stretch>
          <a:fillRect/>
        </a:stretch>
      </xdr:blipFill>
      <xdr:spPr>
        <a:xfrm>
          <a:off x="139699" y="50800"/>
          <a:ext cx="1028831" cy="10332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139699</xdr:colOff>
      <xdr:row>0</xdr:row>
      <xdr:rowOff>50800</xdr:rowOff>
    </xdr:from>
    <xdr:to>
      <xdr:col>0</xdr:col>
      <xdr:colOff>1168530</xdr:colOff>
      <xdr:row>2</xdr:row>
      <xdr:rowOff>318123</xdr:rowOff>
    </xdr:to>
    <xdr:pic>
      <xdr:nvPicPr>
        <xdr:cNvPr id="3" name="Picture 2">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a:stretch>
          <a:fillRect/>
        </a:stretch>
      </xdr:blipFill>
      <xdr:spPr>
        <a:xfrm>
          <a:off x="139699" y="50800"/>
          <a:ext cx="1028831" cy="1029323"/>
        </a:xfrm>
        <a:prstGeom prst="rect">
          <a:avLst/>
        </a:prstGeom>
      </xdr:spPr>
    </xdr:pic>
    <xdr:clientData/>
  </xdr:twoCellAnchor>
  <xdr:twoCellAnchor editAs="absolute">
    <xdr:from>
      <xdr:col>0</xdr:col>
      <xdr:colOff>1098703</xdr:colOff>
      <xdr:row>0</xdr:row>
      <xdr:rowOff>167216</xdr:rowOff>
    </xdr:from>
    <xdr:to>
      <xdr:col>1</xdr:col>
      <xdr:colOff>3046554</xdr:colOff>
      <xdr:row>1</xdr:row>
      <xdr:rowOff>181393</xdr:rowOff>
    </xdr:to>
    <xdr:pic>
      <xdr:nvPicPr>
        <xdr:cNvPr id="4" name="Picture 3">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8703" y="167216"/>
          <a:ext cx="3328976" cy="3951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482600</xdr:colOff>
      <xdr:row>42</xdr:row>
      <xdr:rowOff>25400</xdr:rowOff>
    </xdr:from>
    <xdr:to>
      <xdr:col>10</xdr:col>
      <xdr:colOff>279400</xdr:colOff>
      <xdr:row>43</xdr:row>
      <xdr:rowOff>101600</xdr:rowOff>
    </xdr:to>
    <xdr:sp macro="" textlink="">
      <xdr:nvSpPr>
        <xdr:cNvPr id="2049" name="Distributor_search" hidden="1">
          <a:extLst>
            <a:ext uri="{63B3BB69-23CF-44E3-9099-C40C66FF867C}">
              <a14:compatExt xmlns:a14="http://schemas.microsoft.com/office/drawing/2010/main"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ables/table1.xml><?xml version="1.0" encoding="utf-8"?>
<table xmlns="http://schemas.openxmlformats.org/spreadsheetml/2006/main" id="5" name="Table5" displayName="Table5" ref="A7:F106" totalsRowShown="0" headerRowDxfId="25">
  <autoFilter ref="A7:F106"/>
  <tableColumns count="6">
    <tableColumn id="1" name="manufacturer" dataDxfId="24"/>
    <tableColumn id="5" name="Distributor" dataDxfId="23"/>
    <tableColumn id="2" name="If found" dataDxfId="22"/>
    <tableColumn id="3" name="Frequency" dataDxfId="21"/>
    <tableColumn id="4" name="Searchable_List" dataDxfId="20"/>
    <tableColumn id="12" name="Column1" dataDxfId="19"/>
  </tableColumns>
  <tableStyleInfo name="Bestillingsskjema" showFirstColumn="0" showLastColumn="0" showRowStripes="1" showColumnStripes="0"/>
</table>
</file>

<file path=xl/tables/table2.xml><?xml version="1.0" encoding="utf-8"?>
<table xmlns="http://schemas.openxmlformats.org/spreadsheetml/2006/main" id="2" name="Table2" displayName="Table2" ref="A38:A47" totalsRowShown="0" headerRowDxfId="18" dataDxfId="17">
  <autoFilter ref="A38:A47"/>
  <tableColumns count="1">
    <tableColumn id="1" name="Valuta" dataDxfId="16"/>
  </tableColumns>
  <tableStyleInfo name="Bestillingsskjema" showFirstColumn="0" showLastColumn="0" showRowStripes="1" showColumnStripes="0"/>
</table>
</file>

<file path=xl/tables/table3.xml><?xml version="1.0" encoding="utf-8"?>
<table xmlns="http://schemas.openxmlformats.org/spreadsheetml/2006/main" id="3" name="Table3" displayName="Table3" ref="A24:A31" totalsRowShown="0" headerRowDxfId="15" dataDxfId="14">
  <autoFilter ref="A24:A31"/>
  <tableColumns count="1">
    <tableColumn id="1" name="Seksjon" dataDxfId="13"/>
  </tableColumns>
  <tableStyleInfo name="Bestillingsskjema" showFirstColumn="0" showLastColumn="0" showRowStripes="1" showColumnStripes="0"/>
</table>
</file>

<file path=xl/tables/table4.xml><?xml version="1.0" encoding="utf-8"?>
<table xmlns="http://schemas.openxmlformats.org/spreadsheetml/2006/main" id="4" name="Table4" displayName="Table4" ref="A33:B35" totalsRowShown="0" headerRowDxfId="12" dataDxfId="11">
  <autoFilter ref="A33:B35"/>
  <tableColumns count="2">
    <tableColumn id="1" name="JAellerNEI" dataDxfId="10"/>
    <tableColumn id="2" name="YESellerNO" dataDxfId="9"/>
  </tableColumns>
  <tableStyleInfo name="Bestillingsskjema" showFirstColumn="0" showLastColumn="0" showRowStripes="1" showColumnStripes="0"/>
</table>
</file>

<file path=xl/tables/table5.xml><?xml version="1.0" encoding="utf-8"?>
<table xmlns="http://schemas.openxmlformats.org/spreadsheetml/2006/main" id="1" name="Table1" displayName="Table1" ref="A1:B22" totalsRowShown="0" headerRowDxfId="8" dataDxfId="7">
  <autoFilter ref="A1:B22"/>
  <sortState ref="A2:A22">
    <sortCondition ref="A2"/>
  </sortState>
  <tableColumns count="2">
    <tableColumn id="1" name="Sted" dataDxfId="6"/>
    <tableColumn id="2" name="Column1" dataDxfId="5"/>
  </tableColumns>
  <tableStyleInfo name="Bestillingsskjema" showFirstColumn="0" showLastColumn="0" showRowStripes="1" showColumnStripes="0"/>
</table>
</file>

<file path=xl/tables/table6.xml><?xml version="1.0" encoding="utf-8"?>
<table xmlns="http://schemas.openxmlformats.org/spreadsheetml/2006/main" id="6" name="Table6" displayName="Table6" ref="A1:I15" totalsRowShown="0" headerRowDxfId="4">
  <autoFilter ref="A1:I15"/>
  <tableColumns count="9">
    <tableColumn id="1" name="Artikkel-/varenr.">
      <calculatedColumnFormula>Bestillingsskjema!A22</calculatedColumnFormula>
    </tableColumn>
    <tableColumn id="2" name="Produkt beskrivelse">
      <calculatedColumnFormula>Bestillingsskjema!B22</calculatedColumnFormula>
    </tableColumn>
    <tableColumn id="3" name="Leverandør">
      <calculatedColumnFormula>Bestillingsskjema!#REF!</calculatedColumnFormula>
    </tableColumn>
    <tableColumn id="4" name="Anslått stykkpris">
      <calculatedColumnFormula>Bestillingsskjema!C22</calculatedColumnFormula>
    </tableColumn>
    <tableColumn id="5" name="Antall" dataDxfId="3">
      <calculatedColumnFormula>Bestillingsskjema!D22</calculatedColumnFormula>
    </tableColumn>
    <tableColumn id="6" name="Pris">
      <calculatedColumnFormula>Bestillingsskjema!E22</calculatedColumnFormula>
    </tableColumn>
    <tableColumn id="7" name="Valuta" dataDxfId="2">
      <calculatedColumnFormula>Bestillingsskjema!G22</calculatedColumnFormula>
    </tableColumn>
    <tableColumn id="8" name="Koststed" dataDxfId="1">
      <calculatedColumnFormula>Bestillingsskjema!B$46</calculatedColumnFormula>
    </tableColumn>
    <tableColumn id="9" name="Delprosjekt" dataDxfId="0">
      <calculatedColumnFormula>Bestillingsskjema!B$48</calculatedColumnFormula>
    </tableColumn>
  </tableColumns>
  <tableStyleInfo name="Bestillingsskjema"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uio.no/english/for-employees/employment/travel/index.html" TargetMode="External"/><Relationship Id="rId2" Type="http://schemas.openxmlformats.org/officeDocument/2006/relationships/hyperlink" Target="https://kiosk.uio.no/RDWeb/Pages/en-US/login.aspx" TargetMode="External"/><Relationship Id="rId1" Type="http://schemas.openxmlformats.org/officeDocument/2006/relationships/hyperlink" Target="https://sourcing.amesto.com/avantra/customer/oslo/modules/contract/catalog/" TargetMode="External"/><Relationship Id="rId6" Type="http://schemas.openxmlformats.org/officeDocument/2006/relationships/printerSettings" Target="../printerSettings/printerSettings1.bin"/><Relationship Id="rId5" Type="http://schemas.openxmlformats.org/officeDocument/2006/relationships/hyperlink" Target="https://www.uio.no/english/for-employees/employment/travel/index.html" TargetMode="External"/><Relationship Id="rId4" Type="http://schemas.openxmlformats.org/officeDocument/2006/relationships/hyperlink" Target="https://www.uio.no/for-ansatte/arbeidsstotte/innkjop/bestille/enheter/matnat/ibv/"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uio.no/for-ansatte/arbeidsstotte/innkjop/bestille/enheter/matnat/ibv/" TargetMode="External"/><Relationship Id="rId7" Type="http://schemas.openxmlformats.org/officeDocument/2006/relationships/vmlDrawing" Target="../drawings/vmlDrawing1.vml"/><Relationship Id="rId2" Type="http://schemas.openxmlformats.org/officeDocument/2006/relationships/hyperlink" Target="https://www.uio.no/for-ansatte/enhetssider/mn/kontostrenger/ibv/" TargetMode="External"/><Relationship Id="rId1" Type="http://schemas.openxmlformats.org/officeDocument/2006/relationships/hyperlink" Target="mailto:bestillere@ibv.uio.no?subject=%3cinsert%20your%20subject%20here%3e%20|%20%23ikke%20bestilt" TargetMode="External"/><Relationship Id="rId6" Type="http://schemas.openxmlformats.org/officeDocument/2006/relationships/drawing" Target="../drawings/drawing1.xml"/><Relationship Id="rId5" Type="http://schemas.openxmlformats.org/officeDocument/2006/relationships/printerSettings" Target="../printerSettings/printerSettings2.bin"/><Relationship Id="rId4" Type="http://schemas.openxmlformats.org/officeDocument/2006/relationships/hyperlink" Target="mailto:bestillere@ibv.uio.no?subject=%3cinsert%20your%20subject%20here%3e%20|%20%23ikke%20bestilt" TargetMode="External"/></Relationships>
</file>

<file path=xl/worksheets/_rels/sheet3.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https://www.uio.no/for-ansatte/arbeidsstotte/innkjop/bestille/enheter/matnat/ibv/" TargetMode="External"/><Relationship Id="rId7" Type="http://schemas.openxmlformats.org/officeDocument/2006/relationships/vmlDrawing" Target="../drawings/vmlDrawing2.vml"/><Relationship Id="rId2" Type="http://schemas.openxmlformats.org/officeDocument/2006/relationships/hyperlink" Target="https://www.uio.no/for-ansatte/enhetssider/mn/kontostrenger/ibv/" TargetMode="External"/><Relationship Id="rId1" Type="http://schemas.openxmlformats.org/officeDocument/2006/relationships/hyperlink" Target="mailto:bestillere@ibv.uio.no?subject=%3cinsert%20your%20subject%20here%3e%20|%20%23ikke%20bestilt" TargetMode="External"/><Relationship Id="rId6" Type="http://schemas.openxmlformats.org/officeDocument/2006/relationships/drawing" Target="../drawings/drawing2.xml"/><Relationship Id="rId5" Type="http://schemas.openxmlformats.org/officeDocument/2006/relationships/printerSettings" Target="../printerSettings/printerSettings3.bin"/><Relationship Id="rId4" Type="http://schemas.openxmlformats.org/officeDocument/2006/relationships/hyperlink" Target="mailto:bestillere@ibv.uio.no?subject=%3cinsert%20your%20subject%20here%3e%20|%20%23ikke%20bestil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uio.no/english/about/regulations/personnel/common/hosting-representation/index.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7.bin"/><Relationship Id="rId5" Type="http://schemas.openxmlformats.org/officeDocument/2006/relationships/table" Target="../tables/table5.xml"/><Relationship Id="rId4"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7D"/>
    <pageSetUpPr fitToPage="1"/>
  </sheetPr>
  <dimension ref="A1:S68"/>
  <sheetViews>
    <sheetView zoomScale="75" zoomScaleNormal="75" workbookViewId="0"/>
  </sheetViews>
  <sheetFormatPr defaultColWidth="8.81640625" defaultRowHeight="15.5"/>
  <cols>
    <col min="1" max="1" width="32.7265625" style="26" customWidth="1"/>
    <col min="2" max="2" width="22.453125" style="26" customWidth="1"/>
    <col min="3" max="3" width="18.7265625" style="26" customWidth="1"/>
    <col min="4" max="4" width="14.26953125" style="26" customWidth="1"/>
    <col min="5" max="5" width="13.7265625" style="26" customWidth="1"/>
    <col min="6" max="6" width="8.81640625" style="26"/>
    <col min="7" max="7" width="8.81640625" style="26" customWidth="1"/>
    <col min="8" max="8" width="10.7265625" style="26" customWidth="1"/>
    <col min="9" max="11" width="8.81640625" style="26"/>
    <col min="12" max="14" width="8.81640625" style="26" customWidth="1"/>
    <col min="15" max="15" width="11.26953125" style="26" bestFit="1" customWidth="1"/>
    <col min="16" max="17" width="8.81640625" style="26"/>
    <col min="18" max="18" width="15.54296875" style="26" bestFit="1" customWidth="1"/>
    <col min="19" max="19" width="32.1796875" style="26" customWidth="1"/>
    <col min="20" max="20" width="7.7265625" style="26" bestFit="1" customWidth="1"/>
    <col min="21" max="16384" width="8.81640625" style="26"/>
  </cols>
  <sheetData>
    <row r="1" spans="1:18" ht="55.5" customHeight="1">
      <c r="A1" s="25" t="s">
        <v>298</v>
      </c>
    </row>
    <row r="2" spans="1:18" ht="31.5" customHeight="1" thickBot="1">
      <c r="A2" s="111" t="s">
        <v>285</v>
      </c>
    </row>
    <row r="3" spans="1:18" ht="33.5" thickBot="1">
      <c r="A3" s="108" t="s">
        <v>294</v>
      </c>
      <c r="D3" s="110" t="s">
        <v>212</v>
      </c>
    </row>
    <row r="4" spans="1:18" ht="21.5" thickTop="1">
      <c r="A4" s="107" t="s">
        <v>143</v>
      </c>
      <c r="D4" s="310" t="s">
        <v>277</v>
      </c>
      <c r="E4" s="270"/>
      <c r="F4" s="315" t="s">
        <v>278</v>
      </c>
      <c r="G4" s="298"/>
      <c r="H4" s="316"/>
      <c r="I4" s="297" t="s">
        <v>158</v>
      </c>
      <c r="J4" s="298"/>
      <c r="K4" s="298"/>
      <c r="L4" s="298"/>
      <c r="M4" s="298"/>
      <c r="N4" s="298"/>
      <c r="O4" s="298"/>
    </row>
    <row r="5" spans="1:18" ht="21">
      <c r="A5" s="107" t="s">
        <v>144</v>
      </c>
      <c r="D5" s="311" t="s">
        <v>213</v>
      </c>
      <c r="E5" s="312"/>
      <c r="F5" s="317" t="s">
        <v>214</v>
      </c>
      <c r="G5" s="318"/>
      <c r="H5" s="319"/>
      <c r="I5" s="299"/>
      <c r="J5" s="300"/>
      <c r="K5" s="300"/>
      <c r="L5" s="300"/>
      <c r="M5" s="300"/>
      <c r="N5" s="300"/>
      <c r="O5" s="300"/>
    </row>
    <row r="6" spans="1:18" ht="15.75" customHeight="1">
      <c r="A6" s="105" t="s">
        <v>187</v>
      </c>
      <c r="D6" s="313" t="s">
        <v>215</v>
      </c>
      <c r="E6" s="314"/>
      <c r="F6" s="267" t="s">
        <v>295</v>
      </c>
      <c r="G6" s="268"/>
      <c r="H6" s="320"/>
      <c r="I6" s="301" t="s">
        <v>297</v>
      </c>
      <c r="J6" s="302"/>
      <c r="K6" s="302"/>
      <c r="L6" s="302"/>
      <c r="M6" s="302"/>
      <c r="N6" s="302"/>
      <c r="O6" s="302"/>
    </row>
    <row r="7" spans="1:18" ht="15.75" customHeight="1">
      <c r="A7" s="105" t="s">
        <v>186</v>
      </c>
      <c r="D7" s="304" t="s">
        <v>216</v>
      </c>
      <c r="E7" s="305"/>
      <c r="F7" s="306" t="s">
        <v>265</v>
      </c>
      <c r="G7" s="307"/>
      <c r="H7" s="308"/>
      <c r="I7" s="272" t="s">
        <v>352</v>
      </c>
      <c r="J7" s="272"/>
      <c r="K7" s="272"/>
      <c r="L7" s="272"/>
      <c r="M7" s="272"/>
      <c r="N7" s="272"/>
      <c r="O7" s="272"/>
    </row>
    <row r="8" spans="1:18" ht="21">
      <c r="A8" s="105" t="s">
        <v>174</v>
      </c>
      <c r="D8" s="304"/>
      <c r="E8" s="305"/>
      <c r="F8" s="306"/>
      <c r="G8" s="307"/>
      <c r="H8" s="308"/>
      <c r="I8" s="272"/>
      <c r="J8" s="272"/>
      <c r="K8" s="272"/>
      <c r="L8" s="272"/>
      <c r="M8" s="272"/>
      <c r="N8" s="272"/>
      <c r="O8" s="272"/>
    </row>
    <row r="9" spans="1:18" ht="21.5" thickBot="1">
      <c r="A9" s="106" t="s">
        <v>211</v>
      </c>
      <c r="D9" s="304"/>
      <c r="E9" s="305"/>
      <c r="F9" s="306"/>
      <c r="G9" s="307"/>
      <c r="H9" s="308"/>
      <c r="I9" s="272"/>
      <c r="J9" s="272"/>
      <c r="K9" s="272"/>
      <c r="L9" s="272"/>
      <c r="M9" s="272"/>
      <c r="N9" s="272"/>
      <c r="O9" s="272"/>
    </row>
    <row r="10" spans="1:18">
      <c r="A10" s="27"/>
      <c r="D10" s="28" t="s">
        <v>217</v>
      </c>
      <c r="E10" s="29"/>
      <c r="F10" s="191" t="s">
        <v>351</v>
      </c>
      <c r="G10" s="31"/>
      <c r="H10" s="32"/>
      <c r="I10" s="30" t="s">
        <v>264</v>
      </c>
      <c r="J10" s="28"/>
      <c r="K10" s="28"/>
      <c r="L10" s="28"/>
      <c r="M10" s="28"/>
      <c r="N10" s="28"/>
      <c r="O10" s="28"/>
    </row>
    <row r="11" spans="1:18" ht="16" thickBot="1">
      <c r="A11" s="33"/>
      <c r="B11" s="34"/>
      <c r="C11" s="34"/>
      <c r="D11" s="35" t="s">
        <v>218</v>
      </c>
      <c r="E11" s="36"/>
      <c r="F11" s="37" t="s">
        <v>174</v>
      </c>
      <c r="G11" s="38"/>
      <c r="H11" s="39"/>
      <c r="I11" s="40"/>
      <c r="J11" s="35"/>
      <c r="K11" s="35"/>
      <c r="L11" s="35"/>
      <c r="M11" s="35"/>
      <c r="N11" s="35"/>
      <c r="O11" s="35"/>
      <c r="P11" s="41"/>
      <c r="Q11" s="41"/>
      <c r="R11" s="41"/>
    </row>
    <row r="12" spans="1:18" ht="24" thickTop="1">
      <c r="A12" s="109" t="s">
        <v>219</v>
      </c>
    </row>
    <row r="13" spans="1:18">
      <c r="A13" s="309" t="s">
        <v>220</v>
      </c>
      <c r="B13" s="309"/>
      <c r="C13" s="309"/>
    </row>
    <row r="14" spans="1:18" ht="16" thickBot="1">
      <c r="A14" s="303" t="s">
        <v>280</v>
      </c>
      <c r="B14" s="303"/>
      <c r="C14" s="303"/>
      <c r="D14" s="303"/>
      <c r="E14" s="303"/>
      <c r="F14" s="303"/>
      <c r="G14" s="303"/>
      <c r="H14" s="303"/>
    </row>
    <row r="15" spans="1:18" ht="16" thickTop="1">
      <c r="A15" s="43" t="s">
        <v>221</v>
      </c>
      <c r="B15" s="324" t="s">
        <v>198</v>
      </c>
      <c r="C15" s="325"/>
      <c r="D15" s="325"/>
      <c r="E15" s="325"/>
      <c r="F15" s="326"/>
      <c r="G15" s="327" t="s">
        <v>158</v>
      </c>
      <c r="H15" s="269"/>
      <c r="I15" s="269"/>
      <c r="J15" s="269"/>
      <c r="K15" s="269"/>
      <c r="L15" s="269"/>
      <c r="M15" s="269"/>
      <c r="N15" s="269"/>
      <c r="O15" s="44" t="s">
        <v>283</v>
      </c>
      <c r="P15" s="45"/>
    </row>
    <row r="16" spans="1:18">
      <c r="A16" s="147" t="s">
        <v>327</v>
      </c>
      <c r="B16" s="146" t="s">
        <v>328</v>
      </c>
      <c r="C16" s="147"/>
      <c r="D16" s="147"/>
      <c r="E16" s="147"/>
      <c r="F16" s="150"/>
      <c r="G16" s="267"/>
      <c r="H16" s="268"/>
      <c r="I16" s="268"/>
      <c r="J16" s="268"/>
      <c r="K16" s="268"/>
      <c r="L16" s="268"/>
      <c r="M16" s="268"/>
      <c r="N16" s="268"/>
      <c r="O16" s="139">
        <v>44810</v>
      </c>
      <c r="P16" s="51"/>
    </row>
    <row r="17" spans="1:16" ht="15.75" customHeight="1">
      <c r="A17" s="149" t="s">
        <v>222</v>
      </c>
      <c r="B17" s="148" t="s">
        <v>117</v>
      </c>
      <c r="C17" s="149" t="s">
        <v>163</v>
      </c>
      <c r="D17" s="149"/>
      <c r="E17" s="149"/>
      <c r="F17" s="151"/>
      <c r="G17" s="321" t="s">
        <v>258</v>
      </c>
      <c r="H17" s="322"/>
      <c r="I17" s="322"/>
      <c r="J17" s="322"/>
      <c r="K17" s="322"/>
      <c r="L17" s="322"/>
      <c r="M17" s="322"/>
      <c r="N17" s="323"/>
      <c r="O17" s="139">
        <v>44713</v>
      </c>
      <c r="P17" s="48"/>
    </row>
    <row r="18" spans="1:16" ht="46.5">
      <c r="A18" s="21" t="s">
        <v>322</v>
      </c>
      <c r="B18" s="49" t="s">
        <v>154</v>
      </c>
      <c r="C18" s="21" t="s">
        <v>155</v>
      </c>
      <c r="D18" s="21" t="s">
        <v>156</v>
      </c>
      <c r="E18" s="21" t="s">
        <v>157</v>
      </c>
      <c r="F18" s="50"/>
      <c r="G18" s="267"/>
      <c r="H18" s="268"/>
      <c r="I18" s="268"/>
      <c r="J18" s="268"/>
      <c r="K18" s="268"/>
      <c r="L18" s="268"/>
      <c r="M18" s="268"/>
      <c r="N18" s="268"/>
      <c r="O18" s="139">
        <v>44561</v>
      </c>
      <c r="P18" s="51"/>
    </row>
    <row r="19" spans="1:16">
      <c r="A19" s="22" t="s">
        <v>223</v>
      </c>
      <c r="B19" s="46" t="s">
        <v>128</v>
      </c>
      <c r="C19" s="22"/>
      <c r="D19" s="22"/>
      <c r="E19" s="22"/>
      <c r="F19" s="47"/>
      <c r="G19" s="271"/>
      <c r="H19" s="272"/>
      <c r="I19" s="272"/>
      <c r="J19" s="272"/>
      <c r="K19" s="272"/>
      <c r="L19" s="272"/>
      <c r="M19" s="272"/>
      <c r="N19" s="272"/>
      <c r="O19" s="139">
        <v>44682</v>
      </c>
      <c r="P19" s="51"/>
    </row>
    <row r="20" spans="1:16">
      <c r="A20" s="21" t="s">
        <v>224</v>
      </c>
      <c r="B20" s="49" t="s">
        <v>159</v>
      </c>
      <c r="C20" s="21" t="s">
        <v>302</v>
      </c>
      <c r="D20" s="21"/>
      <c r="E20" s="21"/>
      <c r="F20" s="50"/>
      <c r="G20" s="267" t="s">
        <v>259</v>
      </c>
      <c r="H20" s="268"/>
      <c r="I20" s="268"/>
      <c r="J20" s="268"/>
      <c r="K20" s="268"/>
      <c r="L20" s="268"/>
      <c r="M20" s="268"/>
      <c r="N20" s="268"/>
      <c r="O20" s="139">
        <v>44319</v>
      </c>
      <c r="P20" s="51"/>
    </row>
    <row r="21" spans="1:16">
      <c r="A21" s="22" t="s">
        <v>225</v>
      </c>
      <c r="B21" s="46" t="s">
        <v>338</v>
      </c>
      <c r="C21" s="22" t="s">
        <v>337</v>
      </c>
      <c r="D21" s="22"/>
      <c r="E21" s="22"/>
      <c r="F21" s="47"/>
      <c r="G21" s="271"/>
      <c r="H21" s="272"/>
      <c r="I21" s="272"/>
      <c r="J21" s="272"/>
      <c r="K21" s="272"/>
      <c r="L21" s="272"/>
      <c r="M21" s="272"/>
      <c r="N21" s="272"/>
      <c r="O21" s="139">
        <v>44796</v>
      </c>
      <c r="P21" s="51"/>
    </row>
    <row r="22" spans="1:16">
      <c r="A22" s="21" t="s">
        <v>226</v>
      </c>
      <c r="B22" s="49" t="s">
        <v>342</v>
      </c>
      <c r="C22" s="21" t="s">
        <v>162</v>
      </c>
      <c r="D22" s="329" t="s">
        <v>343</v>
      </c>
      <c r="E22" s="329"/>
      <c r="F22" s="330"/>
      <c r="G22" s="267" t="s">
        <v>260</v>
      </c>
      <c r="H22" s="268"/>
      <c r="I22" s="268"/>
      <c r="J22" s="268"/>
      <c r="K22" s="268"/>
      <c r="L22" s="268"/>
      <c r="M22" s="268"/>
      <c r="N22" s="268"/>
      <c r="O22" s="139"/>
      <c r="P22" s="51"/>
    </row>
    <row r="23" spans="1:16">
      <c r="A23" s="22" t="s">
        <v>227</v>
      </c>
      <c r="B23" s="159" t="s">
        <v>336</v>
      </c>
      <c r="C23" s="160" t="s">
        <v>171</v>
      </c>
      <c r="D23" s="22"/>
      <c r="E23" s="22"/>
      <c r="F23" s="22"/>
      <c r="G23" s="271" t="s">
        <v>341</v>
      </c>
      <c r="H23" s="272"/>
      <c r="I23" s="272"/>
      <c r="J23" s="272"/>
      <c r="K23" s="272"/>
      <c r="L23" s="272"/>
      <c r="M23" s="272"/>
      <c r="N23" s="328"/>
      <c r="O23" s="139">
        <v>44864</v>
      </c>
      <c r="P23" s="51"/>
    </row>
    <row r="24" spans="1:16">
      <c r="A24" s="21" t="s">
        <v>282</v>
      </c>
      <c r="B24" s="49" t="s">
        <v>281</v>
      </c>
      <c r="C24" s="21"/>
      <c r="D24" s="21"/>
      <c r="E24" s="21"/>
      <c r="F24" s="50"/>
      <c r="G24" s="267"/>
      <c r="H24" s="268"/>
      <c r="I24" s="268"/>
      <c r="J24" s="268"/>
      <c r="K24" s="268"/>
      <c r="L24" s="268"/>
      <c r="M24" s="268"/>
      <c r="N24" s="268"/>
      <c r="O24" s="139">
        <v>46022</v>
      </c>
      <c r="P24" s="51"/>
    </row>
    <row r="25" spans="1:16" ht="16" thickBot="1">
      <c r="A25" s="119" t="s">
        <v>296</v>
      </c>
      <c r="B25" s="118" t="s">
        <v>318</v>
      </c>
      <c r="C25" s="119"/>
      <c r="D25" s="119"/>
      <c r="E25" s="119"/>
      <c r="F25" s="119"/>
      <c r="G25" s="271"/>
      <c r="H25" s="272"/>
      <c r="I25" s="272"/>
      <c r="J25" s="272"/>
      <c r="K25" s="272"/>
      <c r="L25" s="272"/>
      <c r="M25" s="272"/>
      <c r="N25" s="272"/>
      <c r="O25" s="140">
        <v>44788</v>
      </c>
      <c r="P25" s="51"/>
    </row>
    <row r="26" spans="1:16">
      <c r="A26" s="52" t="s">
        <v>228</v>
      </c>
      <c r="B26" s="53"/>
      <c r="C26" s="54"/>
      <c r="D26" s="54"/>
      <c r="E26" s="54"/>
      <c r="F26" s="55"/>
      <c r="G26" s="277"/>
      <c r="H26" s="278"/>
      <c r="I26" s="278"/>
      <c r="J26" s="278"/>
      <c r="K26" s="278"/>
      <c r="L26" s="278"/>
      <c r="M26" s="278"/>
      <c r="N26" s="279"/>
      <c r="O26" s="139"/>
      <c r="P26" s="51"/>
    </row>
    <row r="27" spans="1:16" ht="31">
      <c r="A27" s="22" t="s">
        <v>276</v>
      </c>
      <c r="B27" s="46" t="s">
        <v>166</v>
      </c>
      <c r="C27" s="22" t="s">
        <v>136</v>
      </c>
      <c r="D27" s="22" t="s">
        <v>103</v>
      </c>
      <c r="E27" s="22"/>
      <c r="F27" s="47"/>
      <c r="G27" s="271"/>
      <c r="H27" s="272"/>
      <c r="I27" s="272"/>
      <c r="J27" s="272"/>
      <c r="K27" s="272"/>
      <c r="L27" s="272"/>
      <c r="M27" s="272"/>
      <c r="N27" s="272"/>
      <c r="O27" s="144">
        <v>44712</v>
      </c>
      <c r="P27" s="51"/>
    </row>
    <row r="28" spans="1:16">
      <c r="A28" s="21" t="s">
        <v>229</v>
      </c>
      <c r="B28" s="49" t="s">
        <v>110</v>
      </c>
      <c r="C28" s="21" t="s">
        <v>166</v>
      </c>
      <c r="D28" s="21"/>
      <c r="E28" s="21"/>
      <c r="F28" s="50"/>
      <c r="G28" s="267"/>
      <c r="H28" s="268"/>
      <c r="I28" s="268"/>
      <c r="J28" s="268"/>
      <c r="K28" s="268"/>
      <c r="L28" s="268"/>
      <c r="M28" s="268"/>
      <c r="N28" s="268"/>
      <c r="O28" s="139">
        <v>44712</v>
      </c>
      <c r="P28" s="51"/>
    </row>
    <row r="29" spans="1:16">
      <c r="A29" s="22" t="s">
        <v>230</v>
      </c>
      <c r="B29" s="46" t="s">
        <v>331</v>
      </c>
      <c r="C29" s="22"/>
      <c r="D29" s="22"/>
      <c r="E29" s="22"/>
      <c r="F29" s="47"/>
      <c r="G29" s="271"/>
      <c r="H29" s="272"/>
      <c r="I29" s="272"/>
      <c r="J29" s="272"/>
      <c r="K29" s="272"/>
      <c r="L29" s="272"/>
      <c r="M29" s="272"/>
      <c r="N29" s="272"/>
      <c r="O29" s="139">
        <v>44712</v>
      </c>
      <c r="P29" s="51"/>
    </row>
    <row r="30" spans="1:16" ht="31">
      <c r="A30" s="21" t="s">
        <v>231</v>
      </c>
      <c r="B30" s="49" t="s">
        <v>133</v>
      </c>
      <c r="C30" s="21" t="s">
        <v>103</v>
      </c>
      <c r="D30" s="21"/>
      <c r="E30" s="21"/>
      <c r="F30" s="50"/>
      <c r="G30" s="267"/>
      <c r="H30" s="268"/>
      <c r="I30" s="268"/>
      <c r="J30" s="268"/>
      <c r="K30" s="268"/>
      <c r="L30" s="268"/>
      <c r="M30" s="268"/>
      <c r="N30" s="268"/>
      <c r="O30" s="139">
        <v>44712</v>
      </c>
      <c r="P30" s="56"/>
    </row>
    <row r="31" spans="1:16">
      <c r="A31" s="22" t="s">
        <v>232</v>
      </c>
      <c r="B31" s="46" t="s">
        <v>166</v>
      </c>
      <c r="C31" s="22" t="s">
        <v>105</v>
      </c>
      <c r="D31" s="22" t="s">
        <v>133</v>
      </c>
      <c r="E31" s="22" t="s">
        <v>103</v>
      </c>
      <c r="F31" s="47"/>
      <c r="G31" s="271"/>
      <c r="H31" s="272"/>
      <c r="I31" s="272"/>
      <c r="J31" s="272"/>
      <c r="K31" s="272"/>
      <c r="L31" s="272"/>
      <c r="M31" s="272"/>
      <c r="N31" s="272"/>
      <c r="O31" s="139">
        <v>44712</v>
      </c>
      <c r="P31" s="51"/>
    </row>
    <row r="32" spans="1:16" ht="31">
      <c r="A32" s="21" t="s">
        <v>275</v>
      </c>
      <c r="B32" s="49" t="s">
        <v>110</v>
      </c>
      <c r="C32" s="21" t="s">
        <v>103</v>
      </c>
      <c r="D32" s="21"/>
      <c r="E32" s="21"/>
      <c r="F32" s="50"/>
      <c r="G32" s="267"/>
      <c r="H32" s="268"/>
      <c r="I32" s="268"/>
      <c r="J32" s="268"/>
      <c r="K32" s="268"/>
      <c r="L32" s="268"/>
      <c r="M32" s="268"/>
      <c r="N32" s="268"/>
      <c r="O32" s="139">
        <v>44712</v>
      </c>
      <c r="P32" s="51"/>
    </row>
    <row r="33" spans="1:19" ht="32.25" customHeight="1">
      <c r="A33" s="22" t="s">
        <v>274</v>
      </c>
      <c r="B33" s="46" t="s">
        <v>133</v>
      </c>
      <c r="C33" s="22" t="s">
        <v>136</v>
      </c>
      <c r="D33" s="22" t="s">
        <v>103</v>
      </c>
      <c r="E33" s="22"/>
      <c r="F33" s="47"/>
      <c r="G33" s="271"/>
      <c r="H33" s="272"/>
      <c r="I33" s="272"/>
      <c r="J33" s="272"/>
      <c r="K33" s="272"/>
      <c r="L33" s="272"/>
      <c r="M33" s="272"/>
      <c r="N33" s="272"/>
      <c r="O33" s="139">
        <v>44712</v>
      </c>
      <c r="P33" s="57"/>
    </row>
    <row r="34" spans="1:19" ht="31">
      <c r="A34" s="21" t="s">
        <v>233</v>
      </c>
      <c r="B34" s="49" t="s">
        <v>103</v>
      </c>
      <c r="C34" s="21"/>
      <c r="D34" s="21"/>
      <c r="E34" s="21"/>
      <c r="F34" s="50"/>
      <c r="G34" s="267"/>
      <c r="H34" s="268"/>
      <c r="I34" s="268"/>
      <c r="J34" s="268"/>
      <c r="K34" s="268"/>
      <c r="L34" s="268"/>
      <c r="M34" s="268"/>
      <c r="N34" s="268"/>
      <c r="O34" s="139">
        <v>44712</v>
      </c>
      <c r="P34" s="56"/>
    </row>
    <row r="35" spans="1:19" ht="31.5" thickBot="1">
      <c r="A35" s="22" t="s">
        <v>234</v>
      </c>
      <c r="B35" s="156" t="s">
        <v>167</v>
      </c>
      <c r="C35" s="157" t="s">
        <v>133</v>
      </c>
      <c r="D35" s="157" t="s">
        <v>136</v>
      </c>
      <c r="E35" s="158" t="s">
        <v>103</v>
      </c>
      <c r="F35" s="47"/>
      <c r="G35" s="282" t="s">
        <v>288</v>
      </c>
      <c r="H35" s="283"/>
      <c r="I35" s="283"/>
      <c r="J35" s="283"/>
      <c r="K35" s="283"/>
      <c r="L35" s="283"/>
      <c r="M35" s="283"/>
      <c r="N35" s="283"/>
      <c r="O35" s="141">
        <v>44550</v>
      </c>
      <c r="P35" s="51"/>
    </row>
    <row r="36" spans="1:19">
      <c r="A36" s="52" t="s">
        <v>235</v>
      </c>
      <c r="B36" s="53"/>
      <c r="C36" s="54"/>
      <c r="D36" s="54"/>
      <c r="E36" s="54"/>
      <c r="F36" s="55"/>
      <c r="G36" s="277"/>
      <c r="H36" s="278"/>
      <c r="I36" s="278"/>
      <c r="J36" s="278"/>
      <c r="K36" s="278"/>
      <c r="L36" s="278"/>
      <c r="M36" s="278"/>
      <c r="N36" s="279"/>
      <c r="O36" s="142"/>
      <c r="P36" s="57"/>
    </row>
    <row r="37" spans="1:19" ht="31">
      <c r="A37" s="22" t="s">
        <v>236</v>
      </c>
      <c r="B37" s="46" t="s">
        <v>77</v>
      </c>
      <c r="C37" s="22" t="s">
        <v>320</v>
      </c>
      <c r="D37" s="22" t="s">
        <v>136</v>
      </c>
      <c r="E37" s="22" t="s">
        <v>331</v>
      </c>
      <c r="F37" s="47" t="s">
        <v>103</v>
      </c>
      <c r="G37" s="271" t="s">
        <v>261</v>
      </c>
      <c r="H37" s="272"/>
      <c r="I37" s="272"/>
      <c r="J37" s="272"/>
      <c r="K37" s="272"/>
      <c r="L37" s="272"/>
      <c r="M37" s="272"/>
      <c r="N37" s="272"/>
      <c r="O37" s="145">
        <v>44347</v>
      </c>
    </row>
    <row r="38" spans="1:19" ht="31">
      <c r="A38" s="21" t="s">
        <v>237</v>
      </c>
      <c r="B38" s="49" t="s">
        <v>77</v>
      </c>
      <c r="C38" s="21" t="s">
        <v>105</v>
      </c>
      <c r="D38" s="21" t="s">
        <v>331</v>
      </c>
      <c r="E38" s="21"/>
      <c r="F38" s="50"/>
      <c r="G38" s="267"/>
      <c r="H38" s="268"/>
      <c r="I38" s="268"/>
      <c r="J38" s="268"/>
      <c r="K38" s="268"/>
      <c r="L38" s="268"/>
      <c r="M38" s="268"/>
      <c r="N38" s="268"/>
      <c r="O38" s="142">
        <v>44347</v>
      </c>
    </row>
    <row r="39" spans="1:19" ht="31.5" thickBot="1">
      <c r="A39" s="23" t="s">
        <v>238</v>
      </c>
      <c r="B39" s="58" t="s">
        <v>105</v>
      </c>
      <c r="C39" s="59" t="s">
        <v>173</v>
      </c>
      <c r="D39" s="59" t="s">
        <v>103</v>
      </c>
      <c r="E39" s="59"/>
      <c r="F39" s="23"/>
      <c r="G39" s="274"/>
      <c r="H39" s="275"/>
      <c r="I39" s="275"/>
      <c r="J39" s="275"/>
      <c r="K39" s="275"/>
      <c r="L39" s="275"/>
      <c r="M39" s="275"/>
      <c r="N39" s="275"/>
      <c r="O39" s="143">
        <v>44347</v>
      </c>
    </row>
    <row r="40" spans="1:19" ht="25.5" customHeight="1" thickTop="1">
      <c r="A40" s="56"/>
      <c r="B40" s="56"/>
      <c r="C40" s="56"/>
      <c r="D40" s="56"/>
      <c r="E40" s="56"/>
      <c r="F40" s="60"/>
    </row>
    <row r="42" spans="1:19">
      <c r="A42" s="42" t="s">
        <v>239</v>
      </c>
    </row>
    <row r="43" spans="1:19" ht="16.5" customHeight="1" thickBot="1">
      <c r="A43" s="281" t="s">
        <v>284</v>
      </c>
      <c r="B43" s="281"/>
      <c r="C43" s="281"/>
      <c r="D43" s="281"/>
      <c r="E43" s="61"/>
      <c r="F43" s="61"/>
      <c r="G43" s="42" t="s">
        <v>262</v>
      </c>
      <c r="I43" s="42"/>
      <c r="J43" s="62"/>
      <c r="K43" s="62"/>
      <c r="L43" s="62"/>
      <c r="M43" s="62"/>
      <c r="N43" s="62"/>
      <c r="O43" s="62"/>
      <c r="P43" s="62"/>
      <c r="Q43" s="62"/>
      <c r="R43" s="62"/>
      <c r="S43" s="62"/>
    </row>
    <row r="44" spans="1:19" ht="16.5" customHeight="1" thickTop="1">
      <c r="A44" s="281"/>
      <c r="B44" s="281"/>
      <c r="C44" s="281"/>
      <c r="D44" s="281"/>
      <c r="E44" s="61"/>
      <c r="F44" s="61"/>
      <c r="G44" s="269" t="s">
        <v>198</v>
      </c>
      <c r="H44" s="270"/>
      <c r="I44" s="265" t="s">
        <v>263</v>
      </c>
      <c r="J44" s="273"/>
      <c r="K44" s="273"/>
      <c r="L44" s="273"/>
      <c r="M44" s="62"/>
      <c r="N44" s="62"/>
      <c r="O44" s="62"/>
      <c r="P44" s="62"/>
      <c r="Q44" s="62"/>
      <c r="R44" s="62"/>
      <c r="S44" s="62"/>
    </row>
    <row r="45" spans="1:19" ht="16.5" customHeight="1">
      <c r="A45" s="280" t="s">
        <v>240</v>
      </c>
      <c r="B45" s="280"/>
      <c r="C45" s="280"/>
      <c r="D45" s="280"/>
      <c r="E45" s="61"/>
      <c r="F45" s="61"/>
      <c r="G45" s="287" t="s">
        <v>168</v>
      </c>
      <c r="H45" s="287"/>
      <c r="I45" s="276" t="s">
        <v>266</v>
      </c>
      <c r="J45" s="276"/>
      <c r="K45" s="276"/>
      <c r="L45" s="276"/>
      <c r="M45" s="62"/>
      <c r="N45" s="62"/>
      <c r="O45" s="62"/>
      <c r="P45" s="62"/>
      <c r="Q45" s="62"/>
      <c r="R45" s="62"/>
      <c r="S45" s="62"/>
    </row>
    <row r="46" spans="1:19" ht="16.5" customHeight="1" thickBot="1">
      <c r="A46" s="280"/>
      <c r="B46" s="280"/>
      <c r="C46" s="280"/>
      <c r="D46" s="280"/>
      <c r="E46" s="61"/>
      <c r="F46" s="61"/>
      <c r="G46" s="288"/>
      <c r="H46" s="288"/>
      <c r="I46" s="276" t="s">
        <v>267</v>
      </c>
      <c r="J46" s="276"/>
      <c r="K46" s="276"/>
      <c r="L46" s="276"/>
      <c r="M46" s="62"/>
      <c r="N46" s="62"/>
      <c r="O46" s="62"/>
      <c r="P46" s="62"/>
      <c r="Q46" s="62"/>
      <c r="R46" s="62"/>
      <c r="S46" s="62"/>
    </row>
    <row r="47" spans="1:19" ht="16" thickTop="1">
      <c r="A47" s="43" t="s">
        <v>198</v>
      </c>
      <c r="B47" s="43" t="s">
        <v>241</v>
      </c>
      <c r="C47" s="43" t="s">
        <v>242</v>
      </c>
      <c r="G47" s="288"/>
      <c r="H47" s="288"/>
      <c r="I47" s="276" t="s">
        <v>332</v>
      </c>
      <c r="J47" s="276"/>
      <c r="K47" s="276"/>
      <c r="L47" s="276"/>
    </row>
    <row r="48" spans="1:19" ht="15.75" customHeight="1">
      <c r="A48" s="63" t="s">
        <v>159</v>
      </c>
      <c r="B48" s="74">
        <v>700</v>
      </c>
      <c r="C48" s="74"/>
      <c r="G48" s="288"/>
      <c r="H48" s="288"/>
      <c r="I48" s="286" t="s">
        <v>268</v>
      </c>
      <c r="J48" s="286"/>
      <c r="K48" s="286"/>
      <c r="L48" s="286"/>
    </row>
    <row r="49" spans="1:12">
      <c r="A49" s="26" t="s">
        <v>110</v>
      </c>
      <c r="B49" s="75">
        <v>1350</v>
      </c>
      <c r="C49" s="75">
        <v>239</v>
      </c>
      <c r="G49" s="288"/>
      <c r="H49" s="288"/>
      <c r="I49" s="276" t="s">
        <v>269</v>
      </c>
      <c r="J49" s="276"/>
      <c r="K49" s="276"/>
      <c r="L49" s="276"/>
    </row>
    <row r="50" spans="1:12">
      <c r="A50" s="63" t="s">
        <v>165</v>
      </c>
      <c r="B50" s="74">
        <v>1000</v>
      </c>
      <c r="C50" s="74">
        <v>400</v>
      </c>
      <c r="G50" s="288"/>
      <c r="H50" s="288"/>
      <c r="I50" s="276" t="s">
        <v>270</v>
      </c>
      <c r="J50" s="276"/>
      <c r="K50" s="276"/>
      <c r="L50" s="276"/>
    </row>
    <row r="51" spans="1:12">
      <c r="A51" s="26" t="s">
        <v>105</v>
      </c>
      <c r="B51" s="75">
        <v>1000</v>
      </c>
      <c r="C51" s="75">
        <v>367</v>
      </c>
      <c r="G51" s="289"/>
      <c r="H51" s="289"/>
      <c r="I51" s="290" t="s">
        <v>271</v>
      </c>
      <c r="J51" s="290"/>
      <c r="K51" s="290"/>
      <c r="L51" s="290"/>
    </row>
    <row r="52" spans="1:12">
      <c r="A52" s="63" t="s">
        <v>331</v>
      </c>
      <c r="B52" s="74">
        <v>1000</v>
      </c>
      <c r="C52" s="74">
        <v>150</v>
      </c>
      <c r="G52" s="296" t="s">
        <v>167</v>
      </c>
      <c r="H52" s="296"/>
      <c r="I52" s="294" t="s">
        <v>279</v>
      </c>
      <c r="J52" s="294"/>
      <c r="K52" s="294"/>
      <c r="L52" s="294"/>
    </row>
    <row r="53" spans="1:12" ht="15.75" customHeight="1">
      <c r="B53" s="75">
        <v>700</v>
      </c>
      <c r="C53" s="75"/>
      <c r="G53" s="292" t="s">
        <v>136</v>
      </c>
      <c r="H53" s="292"/>
      <c r="I53" s="295" t="s">
        <v>272</v>
      </c>
      <c r="J53" s="295"/>
      <c r="K53" s="295"/>
      <c r="L53" s="295"/>
    </row>
    <row r="54" spans="1:12" ht="31.5" customHeight="1" thickBot="1">
      <c r="A54" s="64" t="s">
        <v>133</v>
      </c>
      <c r="B54" s="74">
        <v>1000</v>
      </c>
      <c r="C54" s="74">
        <v>150</v>
      </c>
      <c r="G54" s="293" t="s">
        <v>133</v>
      </c>
      <c r="H54" s="293"/>
      <c r="I54" s="293" t="s">
        <v>273</v>
      </c>
      <c r="J54" s="293"/>
      <c r="K54" s="293"/>
      <c r="L54" s="293"/>
    </row>
    <row r="55" spans="1:12" ht="16.5" customHeight="1" thickTop="1">
      <c r="A55" s="26" t="s">
        <v>331</v>
      </c>
      <c r="B55" s="75">
        <v>1000</v>
      </c>
      <c r="C55" s="75">
        <v>150</v>
      </c>
    </row>
    <row r="56" spans="1:12">
      <c r="A56" s="63" t="s">
        <v>161</v>
      </c>
      <c r="B56" s="74">
        <v>2000</v>
      </c>
      <c r="C56" s="74">
        <v>150</v>
      </c>
      <c r="G56" s="291" t="s">
        <v>333</v>
      </c>
      <c r="H56" s="291"/>
      <c r="I56" s="291"/>
      <c r="J56" s="291"/>
      <c r="K56" s="291"/>
      <c r="L56" s="291"/>
    </row>
    <row r="57" spans="1:12" ht="16.5" customHeight="1">
      <c r="A57" s="116" t="s">
        <v>128</v>
      </c>
      <c r="B57" s="114">
        <v>1000</v>
      </c>
      <c r="C57" s="115">
        <v>250</v>
      </c>
      <c r="G57" s="291"/>
      <c r="H57" s="291"/>
      <c r="I57" s="291"/>
      <c r="J57" s="291"/>
      <c r="K57" s="291"/>
      <c r="L57" s="291"/>
    </row>
    <row r="58" spans="1:12" ht="16.5" customHeight="1" thickBot="1">
      <c r="A58" s="117" t="s">
        <v>103</v>
      </c>
      <c r="B58" s="112">
        <v>1000</v>
      </c>
      <c r="C58" s="113">
        <v>260</v>
      </c>
      <c r="G58" s="291"/>
      <c r="H58" s="291"/>
      <c r="I58" s="291"/>
      <c r="J58" s="291"/>
      <c r="K58" s="291"/>
      <c r="L58" s="291"/>
    </row>
    <row r="59" spans="1:12" ht="16" thickTop="1">
      <c r="G59" s="291"/>
      <c r="H59" s="291"/>
      <c r="I59" s="291"/>
      <c r="J59" s="291"/>
      <c r="K59" s="291"/>
      <c r="L59" s="291"/>
    </row>
    <row r="60" spans="1:12" ht="15.75" customHeight="1">
      <c r="A60" s="42" t="s">
        <v>243</v>
      </c>
      <c r="G60" s="291"/>
      <c r="H60" s="291"/>
      <c r="I60" s="291"/>
      <c r="J60" s="291"/>
      <c r="K60" s="291"/>
      <c r="L60" s="291"/>
    </row>
    <row r="61" spans="1:12">
      <c r="A61" s="281" t="s">
        <v>244</v>
      </c>
      <c r="B61" s="281"/>
      <c r="C61" s="281"/>
      <c r="D61" s="281"/>
      <c r="E61" s="281"/>
      <c r="F61" s="68"/>
      <c r="G61" s="291"/>
      <c r="H61" s="291"/>
      <c r="I61" s="291"/>
      <c r="J61" s="291"/>
      <c r="K61" s="291"/>
      <c r="L61" s="291"/>
    </row>
    <row r="62" spans="1:12">
      <c r="A62" s="65" t="s">
        <v>198</v>
      </c>
      <c r="B62" s="66" t="s">
        <v>245</v>
      </c>
      <c r="C62" s="265" t="s">
        <v>246</v>
      </c>
      <c r="D62" s="266"/>
      <c r="E62" s="67" t="s">
        <v>247</v>
      </c>
      <c r="G62" s="291"/>
      <c r="H62" s="291"/>
      <c r="I62" s="291"/>
      <c r="J62" s="291"/>
      <c r="K62" s="291"/>
      <c r="L62" s="291"/>
    </row>
    <row r="63" spans="1:12">
      <c r="A63" s="69" t="s">
        <v>105</v>
      </c>
      <c r="B63" s="70" t="s">
        <v>335</v>
      </c>
      <c r="C63" s="70" t="s">
        <v>251</v>
      </c>
      <c r="D63" s="70"/>
      <c r="E63" s="76"/>
      <c r="G63" s="41"/>
      <c r="H63" s="41"/>
      <c r="I63" s="41"/>
      <c r="J63" s="41"/>
      <c r="K63" s="41"/>
      <c r="L63" s="41"/>
    </row>
    <row r="64" spans="1:12">
      <c r="A64" s="71" t="s">
        <v>319</v>
      </c>
      <c r="B64" s="72" t="s">
        <v>248</v>
      </c>
      <c r="C64" s="72" t="s">
        <v>251</v>
      </c>
      <c r="D64" s="72"/>
      <c r="E64" s="77">
        <v>250</v>
      </c>
      <c r="G64" s="291" t="s">
        <v>334</v>
      </c>
      <c r="H64" s="291"/>
      <c r="I64" s="291"/>
      <c r="J64" s="291"/>
      <c r="K64" s="291"/>
      <c r="L64" s="291"/>
    </row>
    <row r="65" spans="1:12">
      <c r="A65" s="69" t="s">
        <v>152</v>
      </c>
      <c r="B65" s="70" t="s">
        <v>248</v>
      </c>
      <c r="C65" s="263" t="s">
        <v>252</v>
      </c>
      <c r="D65" s="264"/>
      <c r="E65" s="284">
        <v>450</v>
      </c>
      <c r="G65" s="291"/>
      <c r="H65" s="291"/>
      <c r="I65" s="291"/>
      <c r="J65" s="291"/>
      <c r="K65" s="291"/>
      <c r="L65" s="291"/>
    </row>
    <row r="66" spans="1:12">
      <c r="A66" s="71" t="s">
        <v>164</v>
      </c>
      <c r="B66" s="72" t="s">
        <v>249</v>
      </c>
      <c r="C66" s="261" t="s">
        <v>252</v>
      </c>
      <c r="D66" s="262"/>
      <c r="E66" s="284"/>
      <c r="G66" s="291"/>
      <c r="H66" s="291"/>
      <c r="I66" s="291"/>
      <c r="J66" s="291"/>
      <c r="K66" s="291"/>
      <c r="L66" s="291"/>
    </row>
    <row r="67" spans="1:12" ht="16.5" customHeight="1" thickBot="1">
      <c r="A67" s="23" t="s">
        <v>153</v>
      </c>
      <c r="B67" s="73" t="s">
        <v>250</v>
      </c>
      <c r="C67" s="259" t="s">
        <v>252</v>
      </c>
      <c r="D67" s="260"/>
      <c r="E67" s="285"/>
      <c r="G67" s="291"/>
      <c r="H67" s="291"/>
      <c r="I67" s="291"/>
      <c r="J67" s="291"/>
      <c r="K67" s="291"/>
      <c r="L67" s="291"/>
    </row>
    <row r="68" spans="1:12" ht="16" thickTop="1">
      <c r="A68" s="258" t="s">
        <v>321</v>
      </c>
      <c r="B68" s="258"/>
      <c r="C68" s="258"/>
      <c r="D68" s="258"/>
      <c r="E68" s="258"/>
    </row>
  </sheetData>
  <sheetProtection sheet="1" objects="1" scenarios="1"/>
  <mergeCells count="68">
    <mergeCell ref="G17:N17"/>
    <mergeCell ref="G18:N18"/>
    <mergeCell ref="G19:N19"/>
    <mergeCell ref="G26:N26"/>
    <mergeCell ref="B15:F15"/>
    <mergeCell ref="G15:N15"/>
    <mergeCell ref="G22:N22"/>
    <mergeCell ref="G23:N23"/>
    <mergeCell ref="D22:F22"/>
    <mergeCell ref="A13:C13"/>
    <mergeCell ref="D4:E4"/>
    <mergeCell ref="D5:E5"/>
    <mergeCell ref="D6:E6"/>
    <mergeCell ref="F4:H4"/>
    <mergeCell ref="F5:H5"/>
    <mergeCell ref="F6:H6"/>
    <mergeCell ref="I4:O4"/>
    <mergeCell ref="I5:O5"/>
    <mergeCell ref="I6:O6"/>
    <mergeCell ref="G16:N16"/>
    <mergeCell ref="G34:N34"/>
    <mergeCell ref="G25:N25"/>
    <mergeCell ref="G29:N29"/>
    <mergeCell ref="G30:N30"/>
    <mergeCell ref="G31:N31"/>
    <mergeCell ref="G20:N20"/>
    <mergeCell ref="G21:N21"/>
    <mergeCell ref="G24:N24"/>
    <mergeCell ref="A14:H14"/>
    <mergeCell ref="I7:O9"/>
    <mergeCell ref="D7:E9"/>
    <mergeCell ref="F7:H9"/>
    <mergeCell ref="A61:E61"/>
    <mergeCell ref="E65:E67"/>
    <mergeCell ref="I47:L47"/>
    <mergeCell ref="I48:L48"/>
    <mergeCell ref="I49:L49"/>
    <mergeCell ref="I50:L50"/>
    <mergeCell ref="G45:H51"/>
    <mergeCell ref="I51:L51"/>
    <mergeCell ref="G56:L62"/>
    <mergeCell ref="G64:L67"/>
    <mergeCell ref="G53:H53"/>
    <mergeCell ref="G54:H54"/>
    <mergeCell ref="I52:L52"/>
    <mergeCell ref="I53:L53"/>
    <mergeCell ref="I54:L54"/>
    <mergeCell ref="G52:H52"/>
    <mergeCell ref="I45:L45"/>
    <mergeCell ref="G36:N36"/>
    <mergeCell ref="G32:N32"/>
    <mergeCell ref="G33:N33"/>
    <mergeCell ref="A45:D46"/>
    <mergeCell ref="A43:D44"/>
    <mergeCell ref="I46:L46"/>
    <mergeCell ref="G35:N35"/>
    <mergeCell ref="G28:N28"/>
    <mergeCell ref="G44:H44"/>
    <mergeCell ref="G37:N37"/>
    <mergeCell ref="I44:L44"/>
    <mergeCell ref="G27:N27"/>
    <mergeCell ref="G39:N39"/>
    <mergeCell ref="G38:N38"/>
    <mergeCell ref="A68:E68"/>
    <mergeCell ref="C67:D67"/>
    <mergeCell ref="C66:D66"/>
    <mergeCell ref="C65:D65"/>
    <mergeCell ref="C62:D62"/>
  </mergeCells>
  <phoneticPr fontId="0" type="noConversion"/>
  <conditionalFormatting sqref="O17:O25 O27:O35 O37:O39">
    <cfRule type="expression" dxfId="52" priority="13">
      <formula>$O17-TODAY()&lt;30</formula>
    </cfRule>
    <cfRule type="expression" dxfId="51" priority="15">
      <formula>AND($O17-TODAY()&gt;=30, $O17-TODAY()&lt;=90)</formula>
    </cfRule>
    <cfRule type="expression" dxfId="50" priority="36">
      <formula>$O17-TODAY()&gt;90</formula>
    </cfRule>
  </conditionalFormatting>
  <conditionalFormatting sqref="O16">
    <cfRule type="expression" dxfId="49" priority="1">
      <formula>$O16-TODAY()&lt;30</formula>
    </cfRule>
    <cfRule type="expression" dxfId="48" priority="2">
      <formula>AND($O16-TODAY()&gt;=30, $O16-TODAY()&lt;=90)</formula>
    </cfRule>
    <cfRule type="expression" dxfId="47" priority="3">
      <formula>$O16-TODAY()&gt;90</formula>
    </cfRule>
  </conditionalFormatting>
  <hyperlinks>
    <hyperlink ref="F7" location="'Participant list'!B3" display="Deltakerliste (se &quot;Participant list&quot; ark)."/>
    <hyperlink ref="A13" r:id="rId1" display="Avatalekatalog (link åpnes i netleseren)"/>
    <hyperlink ref="A13:B13" r:id="rId2" display="Avatalekatalog (via &quot;Administrasjon&quot; in Programkiosk)"/>
    <hyperlink ref="F11" location="'Car Rental Form'!A1" display="Car Rental Form"/>
    <hyperlink ref="G35:N35" location="'Start page'!G48" display="Refer to the tabel below for an overview of pipette tip producers and suppliers."/>
    <hyperlink ref="A4" location="Bestillingsskjema!B7" display="Bestillingsskjema"/>
    <hyperlink ref="A6" location="'Participant list'!B3" display="Participant list"/>
    <hyperlink ref="A7" location="'Traveler Info'!A1" display="Traveler Info"/>
    <hyperlink ref="A9" location="Distributors!B3" display="Leverandører"/>
    <hyperlink ref="A8" location="'Car Rental Form'!A1" display="Car Rental Form"/>
    <hyperlink ref="F10" r:id="rId3" display="See UiO website for details"/>
    <hyperlink ref="A5" location="'Purchase request form'!B7" display="Purchase request form"/>
    <hyperlink ref="I6:O6" r:id="rId4" display="Link to letters"/>
    <hyperlink ref="D22:F22" r:id="rId5" display="*See UiO website for details"/>
    <hyperlink ref="I10" location="'Traveler Info'!A1" display="&quot;Traveler info&quot; sheet"/>
  </hyperlinks>
  <pageMargins left="0.47244094488188981" right="0.23622047244094491" top="0.74803149606299213" bottom="0.74803149606299213" header="0.31496062992125984" footer="0.31496062992125984"/>
  <pageSetup paperSize="9" scale="72" fitToHeight="0" orientation="landscape" r:id="rId6"/>
  <headerFooter alignWithMargins="0"/>
  <rowBreaks count="2" manualBreakCount="2">
    <brk id="25" max="14" man="1"/>
    <brk id="40" max="14"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E98882"/>
    <pageSetUpPr fitToPage="1"/>
  </sheetPr>
  <dimension ref="A1:J55"/>
  <sheetViews>
    <sheetView tabSelected="1" zoomScale="80" zoomScaleNormal="80" workbookViewId="0">
      <selection activeCell="B8" sqref="B8"/>
    </sheetView>
  </sheetViews>
  <sheetFormatPr defaultColWidth="11.453125" defaultRowHeight="13"/>
  <cols>
    <col min="1" max="1" width="20.7265625" style="181" customWidth="1"/>
    <col min="2" max="2" width="50.7265625" style="181" customWidth="1"/>
    <col min="3" max="3" width="25.7265625" style="181" customWidth="1"/>
    <col min="4" max="7" width="11.7265625" style="181" customWidth="1"/>
    <col min="8" max="8" width="11.453125" style="244" customWidth="1"/>
    <col min="9" max="10" width="11.453125" style="245"/>
    <col min="11" max="11" width="11.453125" style="181"/>
    <col min="12" max="12" width="21.453125" style="181" bestFit="1" customWidth="1"/>
    <col min="13" max="16384" width="11.453125" style="181"/>
  </cols>
  <sheetData>
    <row r="1" spans="1:7" ht="30" customHeight="1">
      <c r="A1" s="253"/>
      <c r="B1" s="186"/>
      <c r="C1" s="186"/>
      <c r="D1" s="182"/>
      <c r="E1" s="82" t="s">
        <v>34</v>
      </c>
      <c r="F1" s="331"/>
      <c r="G1" s="331"/>
    </row>
    <row r="2" spans="1:7" ht="30" customHeight="1">
      <c r="A2" s="186"/>
      <c r="B2" s="343" t="s">
        <v>0</v>
      </c>
      <c r="C2" s="343"/>
      <c r="D2" s="344"/>
      <c r="E2" s="83" t="s">
        <v>5</v>
      </c>
      <c r="F2" s="332"/>
      <c r="G2" s="332"/>
    </row>
    <row r="3" spans="1:7" ht="30" customHeight="1">
      <c r="A3" s="254"/>
      <c r="B3" s="343"/>
      <c r="C3" s="343"/>
      <c r="D3" s="344"/>
      <c r="E3" s="83" t="s">
        <v>4</v>
      </c>
      <c r="F3" s="333"/>
      <c r="G3" s="333"/>
    </row>
    <row r="4" spans="1:7" ht="18.5">
      <c r="A4" s="254"/>
      <c r="B4" s="345"/>
      <c r="C4" s="345"/>
      <c r="D4" s="346"/>
      <c r="E4" s="334" t="s">
        <v>3</v>
      </c>
      <c r="F4" s="335"/>
      <c r="G4" s="336"/>
    </row>
    <row r="5" spans="1:7" ht="8.15" customHeight="1">
      <c r="A5" s="193"/>
      <c r="B5" s="255"/>
      <c r="C5" s="193"/>
      <c r="D5" s="193"/>
      <c r="E5" s="186"/>
      <c r="F5" s="186"/>
      <c r="G5" s="256"/>
    </row>
    <row r="6" spans="1:7" ht="30" customHeight="1">
      <c r="A6" s="370" t="s">
        <v>359</v>
      </c>
      <c r="B6" s="371"/>
      <c r="C6" s="371"/>
      <c r="D6" s="371"/>
      <c r="E6" s="371"/>
      <c r="F6" s="371"/>
      <c r="G6" s="372"/>
    </row>
    <row r="7" spans="1:7" ht="8.15" customHeight="1">
      <c r="A7" s="186"/>
      <c r="B7" s="241"/>
      <c r="C7" s="186"/>
      <c r="D7" s="186"/>
      <c r="E7" s="186"/>
      <c r="F7" s="186"/>
      <c r="G7" s="186"/>
    </row>
    <row r="8" spans="1:7" ht="18" customHeight="1">
      <c r="A8" s="152" t="s">
        <v>349</v>
      </c>
      <c r="B8" s="154"/>
      <c r="C8" s="187"/>
      <c r="D8" s="187"/>
      <c r="E8" s="187"/>
      <c r="F8" s="187"/>
      <c r="G8" s="206"/>
    </row>
    <row r="9" spans="1:7" ht="18" customHeight="1">
      <c r="A9" s="152" t="s">
        <v>1</v>
      </c>
      <c r="B9" s="154"/>
      <c r="C9" s="188"/>
      <c r="D9" s="188"/>
      <c r="E9" s="188"/>
      <c r="F9" s="188"/>
      <c r="G9" s="207"/>
    </row>
    <row r="10" spans="1:7" ht="18" customHeight="1">
      <c r="A10" s="84" t="s">
        <v>9</v>
      </c>
      <c r="B10" s="184"/>
      <c r="C10" s="189"/>
      <c r="D10" s="189"/>
      <c r="E10" s="189"/>
      <c r="F10" s="189"/>
      <c r="G10" s="208"/>
    </row>
    <row r="11" spans="1:7" ht="8.15" customHeight="1" thickBot="1">
      <c r="A11" s="196"/>
      <c r="B11" s="241"/>
      <c r="C11" s="186"/>
      <c r="D11" s="186"/>
      <c r="E11" s="186"/>
      <c r="F11" s="186"/>
      <c r="G11" s="195"/>
    </row>
    <row r="12" spans="1:7" ht="22" customHeight="1" thickBot="1">
      <c r="A12" s="356" t="s">
        <v>347</v>
      </c>
      <c r="B12" s="357"/>
      <c r="C12" s="183" t="s">
        <v>348</v>
      </c>
      <c r="D12" s="200"/>
      <c r="E12" s="201"/>
      <c r="F12" s="200"/>
      <c r="G12" s="202"/>
    </row>
    <row r="13" spans="1:7" ht="18" customHeight="1" thickBot="1">
      <c r="A13" s="353" t="s">
        <v>301</v>
      </c>
      <c r="B13" s="168" t="s">
        <v>10</v>
      </c>
      <c r="C13" s="132" t="s">
        <v>307</v>
      </c>
      <c r="D13" s="203"/>
      <c r="E13" s="203"/>
      <c r="F13" s="203"/>
      <c r="G13" s="204"/>
    </row>
    <row r="14" spans="1:7" ht="18" customHeight="1" thickBot="1">
      <c r="A14" s="354"/>
      <c r="B14" s="168" t="s">
        <v>22</v>
      </c>
      <c r="C14" s="174"/>
      <c r="D14" s="203"/>
      <c r="E14" s="203"/>
      <c r="F14" s="203"/>
      <c r="G14" s="204"/>
    </row>
    <row r="15" spans="1:7" ht="18" customHeight="1" thickBot="1">
      <c r="A15" s="354"/>
      <c r="B15" s="169" t="s">
        <v>141</v>
      </c>
      <c r="C15" s="132"/>
      <c r="D15" s="340" t="str">
        <f>IF(C15="NEI", "Hører med din lokale HMS-ingeniør", "")</f>
        <v/>
      </c>
      <c r="E15" s="341"/>
      <c r="F15" s="341"/>
      <c r="G15" s="342"/>
    </row>
    <row r="16" spans="1:7" ht="18" customHeight="1" thickBot="1">
      <c r="A16" s="354"/>
      <c r="B16" s="169" t="s">
        <v>140</v>
      </c>
      <c r="C16" s="132"/>
      <c r="D16" s="337" t="str">
        <f>IF(C16="NEI", "Hører med din lokale HMS-ingeniør", "")</f>
        <v/>
      </c>
      <c r="E16" s="338"/>
      <c r="F16" s="338"/>
      <c r="G16" s="339"/>
    </row>
    <row r="17" spans="1:10" ht="18" customHeight="1">
      <c r="A17" s="355"/>
      <c r="B17" s="205" t="str">
        <f>IF(C16="JA", "Oppgi SOP referanse?","")</f>
        <v/>
      </c>
      <c r="C17" s="388"/>
      <c r="D17" s="389"/>
      <c r="E17" s="389"/>
      <c r="F17" s="389"/>
      <c r="G17" s="390"/>
    </row>
    <row r="18" spans="1:10" ht="8.15" customHeight="1">
      <c r="A18" s="186"/>
      <c r="B18" s="241"/>
      <c r="C18" s="186"/>
      <c r="D18" s="186"/>
      <c r="E18" s="186"/>
      <c r="F18" s="186"/>
      <c r="G18" s="186"/>
    </row>
    <row r="19" spans="1:10" ht="21.75" customHeight="1">
      <c r="A19" s="347" t="s">
        <v>35</v>
      </c>
      <c r="B19" s="348"/>
      <c r="C19" s="348"/>
      <c r="D19" s="348"/>
      <c r="E19" s="348"/>
      <c r="F19" s="348"/>
      <c r="G19" s="349"/>
    </row>
    <row r="20" spans="1:10" ht="34" customHeight="1">
      <c r="A20" s="350" t="s">
        <v>169</v>
      </c>
      <c r="B20" s="351"/>
      <c r="C20" s="351"/>
      <c r="D20" s="351"/>
      <c r="E20" s="351"/>
      <c r="F20" s="351"/>
      <c r="G20" s="352"/>
    </row>
    <row r="21" spans="1:10" ht="38.25" customHeight="1" thickBot="1">
      <c r="A21" s="163" t="s">
        <v>310</v>
      </c>
      <c r="B21" s="163" t="s">
        <v>20</v>
      </c>
      <c r="C21" s="92" t="s">
        <v>7</v>
      </c>
      <c r="D21" s="163" t="s">
        <v>344</v>
      </c>
      <c r="E21" s="163" t="s">
        <v>2</v>
      </c>
      <c r="F21" s="163" t="s">
        <v>286</v>
      </c>
      <c r="G21" s="85" t="s">
        <v>24</v>
      </c>
    </row>
    <row r="22" spans="1:10" s="247" customFormat="1" ht="24" customHeight="1" thickBot="1">
      <c r="A22" s="161"/>
      <c r="B22" s="164"/>
      <c r="C22" s="90"/>
      <c r="D22" s="91"/>
      <c r="E22" s="87"/>
      <c r="F22" s="120">
        <f>D22*E22</f>
        <v>0</v>
      </c>
      <c r="G22" s="242" t="s">
        <v>25</v>
      </c>
      <c r="H22" s="244"/>
      <c r="I22" s="246"/>
      <c r="J22" s="246"/>
    </row>
    <row r="23" spans="1:10" s="249" customFormat="1" ht="24.75" customHeight="1" thickBot="1">
      <c r="A23" s="161"/>
      <c r="B23" s="165"/>
      <c r="C23" s="90"/>
      <c r="D23" s="89"/>
      <c r="E23" s="88"/>
      <c r="F23" s="120">
        <f t="shared" ref="F23:F35" si="0">D23*E23</f>
        <v>0</v>
      </c>
      <c r="G23" s="242" t="s">
        <v>25</v>
      </c>
      <c r="H23" s="244"/>
      <c r="I23" s="248"/>
      <c r="J23" s="248"/>
    </row>
    <row r="24" spans="1:10" s="249" customFormat="1" ht="24.75" customHeight="1" thickBot="1">
      <c r="A24" s="135"/>
      <c r="B24" s="165"/>
      <c r="C24" s="90"/>
      <c r="D24" s="89"/>
      <c r="E24" s="88"/>
      <c r="F24" s="120">
        <f t="shared" si="0"/>
        <v>0</v>
      </c>
      <c r="G24" s="242" t="s">
        <v>25</v>
      </c>
      <c r="H24" s="244"/>
      <c r="I24" s="248"/>
      <c r="J24" s="248"/>
    </row>
    <row r="25" spans="1:10" ht="24.75" customHeight="1" thickBot="1">
      <c r="A25" s="161"/>
      <c r="B25" s="166"/>
      <c r="C25" s="90"/>
      <c r="D25" s="91"/>
      <c r="E25" s="87"/>
      <c r="F25" s="120">
        <f t="shared" si="0"/>
        <v>0</v>
      </c>
      <c r="G25" s="242" t="s">
        <v>25</v>
      </c>
    </row>
    <row r="26" spans="1:10" ht="24.75" customHeight="1" thickBot="1">
      <c r="A26" s="90"/>
      <c r="B26" s="166"/>
      <c r="C26" s="90"/>
      <c r="D26" s="91"/>
      <c r="E26" s="87"/>
      <c r="F26" s="120">
        <f t="shared" si="0"/>
        <v>0</v>
      </c>
      <c r="G26" s="242" t="s">
        <v>25</v>
      </c>
    </row>
    <row r="27" spans="1:10" ht="24.75" customHeight="1" thickBot="1">
      <c r="A27" s="161"/>
      <c r="B27" s="167"/>
      <c r="C27" s="90"/>
      <c r="D27" s="91"/>
      <c r="E27" s="87"/>
      <c r="F27" s="120">
        <f t="shared" si="0"/>
        <v>0</v>
      </c>
      <c r="G27" s="242" t="s">
        <v>25</v>
      </c>
    </row>
    <row r="28" spans="1:10" ht="24.75" customHeight="1" thickBot="1">
      <c r="A28" s="90"/>
      <c r="B28" s="167"/>
      <c r="C28" s="90"/>
      <c r="D28" s="91"/>
      <c r="E28" s="87"/>
      <c r="F28" s="120">
        <f t="shared" ref="F28:F30" si="1">D28*E28</f>
        <v>0</v>
      </c>
      <c r="G28" s="242" t="s">
        <v>25</v>
      </c>
    </row>
    <row r="29" spans="1:10" ht="24.75" customHeight="1" thickBot="1">
      <c r="A29" s="161"/>
      <c r="B29" s="166"/>
      <c r="C29" s="90"/>
      <c r="D29" s="91"/>
      <c r="E29" s="87"/>
      <c r="F29" s="120">
        <f t="shared" si="1"/>
        <v>0</v>
      </c>
      <c r="G29" s="242" t="s">
        <v>25</v>
      </c>
    </row>
    <row r="30" spans="1:10" ht="24.75" customHeight="1" thickBot="1">
      <c r="A30" s="161"/>
      <c r="B30" s="166"/>
      <c r="C30" s="90"/>
      <c r="D30" s="91"/>
      <c r="E30" s="87"/>
      <c r="F30" s="120">
        <f t="shared" si="1"/>
        <v>0</v>
      </c>
      <c r="G30" s="242" t="s">
        <v>25</v>
      </c>
    </row>
    <row r="31" spans="1:10" ht="24.75" customHeight="1" thickBot="1">
      <c r="A31" s="90"/>
      <c r="B31" s="167"/>
      <c r="C31" s="90"/>
      <c r="D31" s="91"/>
      <c r="E31" s="87"/>
      <c r="F31" s="120">
        <f t="shared" si="0"/>
        <v>0</v>
      </c>
      <c r="G31" s="242" t="s">
        <v>25</v>
      </c>
    </row>
    <row r="32" spans="1:10" ht="24.75" customHeight="1" thickBot="1">
      <c r="A32" s="161"/>
      <c r="B32" s="166"/>
      <c r="C32" s="90"/>
      <c r="D32" s="91"/>
      <c r="E32" s="87"/>
      <c r="F32" s="120">
        <f t="shared" si="0"/>
        <v>0</v>
      </c>
      <c r="G32" s="242" t="s">
        <v>25</v>
      </c>
    </row>
    <row r="33" spans="1:10" ht="24.75" customHeight="1" thickBot="1">
      <c r="A33" s="161"/>
      <c r="B33" s="166"/>
      <c r="C33" s="90"/>
      <c r="D33" s="91"/>
      <c r="E33" s="87"/>
      <c r="F33" s="120">
        <f t="shared" si="0"/>
        <v>0</v>
      </c>
      <c r="G33" s="242" t="s">
        <v>25</v>
      </c>
    </row>
    <row r="34" spans="1:10" ht="24.75" customHeight="1" thickBot="1">
      <c r="A34" s="161"/>
      <c r="B34" s="166"/>
      <c r="C34" s="90"/>
      <c r="D34" s="91"/>
      <c r="E34" s="87"/>
      <c r="F34" s="120">
        <f t="shared" si="0"/>
        <v>0</v>
      </c>
      <c r="G34" s="242" t="s">
        <v>25</v>
      </c>
    </row>
    <row r="35" spans="1:10" ht="24.75" customHeight="1" thickBot="1">
      <c r="A35" s="175"/>
      <c r="B35" s="176"/>
      <c r="C35" s="177"/>
      <c r="D35" s="178"/>
      <c r="E35" s="179"/>
      <c r="F35" s="180">
        <f t="shared" si="0"/>
        <v>0</v>
      </c>
      <c r="G35" s="243" t="s">
        <v>25</v>
      </c>
    </row>
    <row r="36" spans="1:10" ht="24.75" customHeight="1" thickBot="1">
      <c r="A36" s="209"/>
      <c r="B36" s="210"/>
      <c r="C36" s="211"/>
      <c r="D36" s="210"/>
      <c r="E36" s="212" t="s">
        <v>8</v>
      </c>
      <c r="F36" s="213">
        <f>SUBTOTAL(9,Bestillingsskjema!$F$22:$F$35)</f>
        <v>0</v>
      </c>
      <c r="G36" s="214"/>
    </row>
    <row r="37" spans="1:10" ht="8.15" customHeight="1">
      <c r="A37" s="186"/>
      <c r="B37" s="197"/>
      <c r="C37" s="186"/>
      <c r="D37" s="186"/>
      <c r="E37" s="186"/>
      <c r="F37" s="186"/>
      <c r="G37" s="186"/>
    </row>
    <row r="38" spans="1:10" ht="19.5" customHeight="1">
      <c r="A38" s="236" t="s">
        <v>23</v>
      </c>
      <c r="B38" s="237"/>
      <c r="C38" s="235"/>
      <c r="D38" s="235"/>
      <c r="E38" s="235"/>
      <c r="F38" s="235"/>
      <c r="G38" s="230"/>
    </row>
    <row r="39" spans="1:10" ht="15" customHeight="1">
      <c r="A39" s="170" t="s">
        <v>191</v>
      </c>
      <c r="B39" s="171"/>
      <c r="C39" s="171"/>
      <c r="D39" s="171"/>
      <c r="E39" s="171"/>
      <c r="F39" s="171"/>
      <c r="G39" s="172"/>
    </row>
    <row r="40" spans="1:10" ht="20.149999999999999" customHeight="1">
      <c r="A40" s="358"/>
      <c r="B40" s="359"/>
      <c r="C40" s="359"/>
      <c r="D40" s="359"/>
      <c r="E40" s="359"/>
      <c r="F40" s="359"/>
      <c r="G40" s="360"/>
    </row>
    <row r="41" spans="1:10" ht="20.149999999999999" customHeight="1">
      <c r="A41" s="361"/>
      <c r="B41" s="362"/>
      <c r="C41" s="362"/>
      <c r="D41" s="362"/>
      <c r="E41" s="362"/>
      <c r="F41" s="362"/>
      <c r="G41" s="363"/>
    </row>
    <row r="42" spans="1:10" ht="20.149999999999999" customHeight="1">
      <c r="A42" s="361"/>
      <c r="B42" s="362"/>
      <c r="C42" s="362"/>
      <c r="D42" s="362"/>
      <c r="E42" s="362"/>
      <c r="F42" s="362"/>
      <c r="G42" s="363"/>
    </row>
    <row r="43" spans="1:10" ht="20.149999999999999" customHeight="1">
      <c r="A43" s="385"/>
      <c r="B43" s="386"/>
      <c r="C43" s="386"/>
      <c r="D43" s="386"/>
      <c r="E43" s="386"/>
      <c r="F43" s="386"/>
      <c r="G43" s="387"/>
    </row>
    <row r="44" spans="1:10" ht="8.15" customHeight="1">
      <c r="A44" s="186"/>
      <c r="B44" s="241"/>
      <c r="C44" s="186"/>
      <c r="D44" s="186"/>
      <c r="E44" s="186"/>
      <c r="F44" s="186"/>
      <c r="G44" s="193"/>
    </row>
    <row r="45" spans="1:10" s="250" customFormat="1" ht="22" customHeight="1">
      <c r="A45" s="373" t="s">
        <v>346</v>
      </c>
      <c r="B45" s="374"/>
      <c r="C45" s="375" t="s">
        <v>367</v>
      </c>
      <c r="D45" s="376"/>
      <c r="E45" s="376"/>
      <c r="F45" s="376"/>
      <c r="G45" s="230"/>
      <c r="H45" s="244"/>
      <c r="I45" s="245"/>
      <c r="J45" s="245"/>
    </row>
    <row r="46" spans="1:10" ht="22" customHeight="1">
      <c r="A46" s="217" t="s">
        <v>340</v>
      </c>
      <c r="B46" s="218"/>
      <c r="C46" s="227" t="s">
        <v>354</v>
      </c>
      <c r="D46" s="377" t="s">
        <v>350</v>
      </c>
      <c r="E46" s="377"/>
      <c r="F46" s="377"/>
      <c r="G46" s="378"/>
    </row>
    <row r="47" spans="1:10" ht="22" customHeight="1">
      <c r="A47" s="219" t="s">
        <v>339</v>
      </c>
      <c r="B47" s="220"/>
      <c r="C47" s="228" t="s">
        <v>355</v>
      </c>
      <c r="D47" s="379" t="s">
        <v>358</v>
      </c>
      <c r="E47" s="379"/>
      <c r="F47" s="379"/>
      <c r="G47" s="380"/>
    </row>
    <row r="48" spans="1:10" s="250" customFormat="1" ht="22" customHeight="1">
      <c r="A48" s="219" t="s">
        <v>312</v>
      </c>
      <c r="B48" s="173"/>
      <c r="C48" s="229" t="s">
        <v>356</v>
      </c>
      <c r="D48" s="381" t="s">
        <v>360</v>
      </c>
      <c r="E48" s="381"/>
      <c r="F48" s="381"/>
      <c r="G48" s="382"/>
      <c r="H48" s="244"/>
      <c r="I48" s="245"/>
      <c r="J48" s="245"/>
    </row>
    <row r="49" spans="1:10" s="250" customFormat="1" ht="22" customHeight="1">
      <c r="A49" s="219" t="s">
        <v>21</v>
      </c>
      <c r="B49" s="173"/>
      <c r="C49" s="194" t="s">
        <v>357</v>
      </c>
      <c r="D49" s="383" t="s">
        <v>174</v>
      </c>
      <c r="E49" s="383"/>
      <c r="F49" s="383"/>
      <c r="G49" s="384"/>
      <c r="H49" s="244"/>
      <c r="I49" s="245"/>
      <c r="J49" s="245"/>
    </row>
    <row r="50" spans="1:10" s="251" customFormat="1" ht="8.15" customHeight="1" thickBot="1">
      <c r="A50" s="257"/>
      <c r="B50" s="197"/>
      <c r="C50" s="186"/>
      <c r="D50" s="186"/>
      <c r="E50" s="186"/>
      <c r="F50" s="186"/>
      <c r="G50" s="195"/>
      <c r="H50" s="244"/>
      <c r="I50" s="245"/>
      <c r="J50" s="245"/>
    </row>
    <row r="51" spans="1:10" ht="22" customHeight="1" thickTop="1">
      <c r="A51" s="198" t="s">
        <v>375</v>
      </c>
      <c r="B51" s="185"/>
      <c r="C51" s="192"/>
      <c r="D51" s="364" t="s">
        <v>373</v>
      </c>
      <c r="E51" s="365"/>
      <c r="F51" s="190"/>
      <c r="G51" s="195"/>
    </row>
    <row r="52" spans="1:10" s="251" customFormat="1" ht="20.149999999999999" customHeight="1">
      <c r="A52" s="221" t="s">
        <v>254</v>
      </c>
      <c r="B52" s="222"/>
      <c r="C52" s="192"/>
      <c r="D52" s="366"/>
      <c r="E52" s="367"/>
      <c r="F52" s="186"/>
      <c r="G52" s="195"/>
      <c r="H52" s="244"/>
      <c r="I52" s="245"/>
      <c r="J52" s="245"/>
    </row>
    <row r="53" spans="1:10" ht="22" customHeight="1" thickBot="1">
      <c r="A53" s="221" t="s">
        <v>255</v>
      </c>
      <c r="B53" s="223"/>
      <c r="C53" s="192"/>
      <c r="D53" s="368"/>
      <c r="E53" s="369"/>
      <c r="F53" s="186"/>
      <c r="G53" s="195"/>
    </row>
    <row r="54" spans="1:10" s="251" customFormat="1" ht="8.15" customHeight="1" thickTop="1">
      <c r="A54" s="215"/>
      <c r="B54" s="216"/>
      <c r="C54" s="193"/>
      <c r="D54" s="193"/>
      <c r="E54" s="193"/>
      <c r="F54" s="193"/>
      <c r="G54" s="199"/>
      <c r="H54" s="244"/>
      <c r="I54" s="245"/>
      <c r="J54" s="245"/>
    </row>
    <row r="55" spans="1:10" ht="12.75" customHeight="1"/>
  </sheetData>
  <sheetProtection insertRows="0" deleteRows="0" autoFilter="0"/>
  <protectedRanges>
    <protectedRange sqref="G22:G35" name="Currency"/>
    <protectedRange sqref="A25:E35" name="Varelinjer"/>
    <protectedRange sqref="A22 D22:E24 A23:B24" name="Varelinjer_1"/>
  </protectedRanges>
  <autoFilter ref="A21:G35"/>
  <dataConsolidate/>
  <mergeCells count="25">
    <mergeCell ref="A41:G41"/>
    <mergeCell ref="D51:E53"/>
    <mergeCell ref="A6:G6"/>
    <mergeCell ref="A45:B45"/>
    <mergeCell ref="C45:F45"/>
    <mergeCell ref="D46:G46"/>
    <mergeCell ref="D47:G47"/>
    <mergeCell ref="D48:G48"/>
    <mergeCell ref="D49:G49"/>
    <mergeCell ref="A42:G42"/>
    <mergeCell ref="A43:G43"/>
    <mergeCell ref="C17:G17"/>
    <mergeCell ref="A19:G19"/>
    <mergeCell ref="A20:G20"/>
    <mergeCell ref="A13:A17"/>
    <mergeCell ref="A12:B12"/>
    <mergeCell ref="A40:G40"/>
    <mergeCell ref="F1:G1"/>
    <mergeCell ref="F2:G2"/>
    <mergeCell ref="F3:G3"/>
    <mergeCell ref="E4:G4"/>
    <mergeCell ref="D16:G16"/>
    <mergeCell ref="D15:G15"/>
    <mergeCell ref="B2:D3"/>
    <mergeCell ref="B4:D4"/>
  </mergeCells>
  <phoneticPr fontId="0" type="noConversion"/>
  <conditionalFormatting sqref="C15:G15">
    <cfRule type="expression" dxfId="46" priority="7">
      <formula>$C$15="NEI"</formula>
    </cfRule>
  </conditionalFormatting>
  <conditionalFormatting sqref="C16:G16">
    <cfRule type="expression" dxfId="45" priority="5">
      <formula>$C$16="NEI"</formula>
    </cfRule>
  </conditionalFormatting>
  <conditionalFormatting sqref="D15 A13:C15 A17:C17 A16:D16">
    <cfRule type="expression" dxfId="44" priority="38">
      <formula>$C$12="JA"</formula>
    </cfRule>
  </conditionalFormatting>
  <conditionalFormatting sqref="A13:B17">
    <cfRule type="expression" dxfId="43" priority="45">
      <formula>$C$12="NEI"</formula>
    </cfRule>
  </conditionalFormatting>
  <conditionalFormatting sqref="C12">
    <cfRule type="expression" dxfId="42" priority="1">
      <formula>$C$12="JA"</formula>
    </cfRule>
  </conditionalFormatting>
  <dataValidations count="11">
    <dataValidation type="list" allowBlank="1" showInputMessage="1" showErrorMessage="1" prompt="Velg din tilhørighet fra nedtrykksmeny" sqref="C13">
      <formula1>Seksjon</formula1>
    </dataValidation>
    <dataValidation type="list" errorStyle="warning" showInputMessage="1" prompt="Svar JA eller NEI" sqref="C12">
      <formula1>JAellerNEI</formula1>
    </dataValidation>
    <dataValidation type="textLength" operator="equal" allowBlank="1" showErrorMessage="1" errorTitle="Feil antall sifre." error="Koststed må har 8 sifre." prompt="Velg Koststed fra nedtrykksmeny eller skriv den." sqref="B46">
      <formula1>8</formula1>
    </dataValidation>
    <dataValidation type="list" allowBlank="1" showInputMessage="1" showErrorMessage="1" sqref="C16">
      <formula1>JAellerNEI</formula1>
    </dataValidation>
    <dataValidation type="list" allowBlank="1" showInputMessage="1" showErrorMessage="1" error="Svar med JA eller NEI" sqref="C15">
      <formula1>JAellerNEI</formula1>
    </dataValidation>
    <dataValidation allowBlank="1" showInputMessage="1" showErrorMessage="1" prompt="Romnr. ikke navn." sqref="C14"/>
    <dataValidation errorStyle="information" allowBlank="1" errorTitle="Stedkode feilmelding" error="Oppgitt stedkode finnes ikke. Vennligst kontrollere at du ha skrevet den riktig. Evt. kan det skjekkes med å klikke på linken til venstre." sqref="B22"/>
    <dataValidation type="textLength" operator="equal" allowBlank="1" showErrorMessage="1" error="Delprosjekt skal være 9 sifre." sqref="B47">
      <formula1>9</formula1>
    </dataValidation>
    <dataValidation type="whole" errorStyle="warning" operator="greaterThan" allowBlank="1" showErrorMessage="1" errorTitle="Antall" error="Bruk helst runde tall (enhet kan entres i &quot;Produkt beskrivelse&quot;)" promptTitle="Antall" prompt="Bruk helst runde tall (enhet kan entres i &quot;Produkt beskrivelse&quot;)" sqref="E22:E35">
      <formula1>0</formula1>
    </dataValidation>
    <dataValidation type="list" allowBlank="1" showInputMessage="1" sqref="G22:G36">
      <formula1>Valuta</formula1>
    </dataValidation>
    <dataValidation type="custom" showInputMessage="1" showErrorMessage="1" error="Skriv enhet's pris i Stykkpris kolonne, antall i antall kolonne." sqref="F22:F35">
      <formula1>D22*E22</formula1>
    </dataValidation>
  </dataValidations>
  <hyperlinks>
    <hyperlink ref="C21" location="Distributors!A1" display="Leverandør"/>
    <hyperlink ref="D51" r:id="rId1" display="Send inn"/>
    <hyperlink ref="A45" r:id="rId2" display="Kontostreng"/>
    <hyperlink ref="D48" location="'Participant list'!B3" display="Deltakerliste (se &quot;Participant list&quot; ark)."/>
    <hyperlink ref="D49" location="'Car Rental Form'!A1" display="Car Rental Form"/>
    <hyperlink ref="D47:F47" r:id="rId3" display="Beskriveslses brev"/>
    <hyperlink ref="D51:E53" r:id="rId4" tooltip="Husk å lagre og legge ved skjemaet" display="mailto:bestillere@ibv.uio.no?subject=%3cinsert%20your%20subject%20here%3e%20|%20%23ikke%20bestilt"/>
  </hyperlinks>
  <pageMargins left="0.59055118110236227" right="0.23622047244094491" top="0.74803149606299213" bottom="0.74803149606299213" header="0.31496062992125984" footer="0.31496062992125984"/>
  <pageSetup paperSize="9" scale="65" orientation="portrait" r:id="rId5"/>
  <headerFooter>
    <oddHeader>&amp;C&amp;F&amp;R&amp;D</oddHeader>
  </headerFooter>
  <drawing r:id="rId6"/>
  <legacyDrawing r:id="rId7"/>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E98882"/>
    <pageSetUpPr fitToPage="1"/>
  </sheetPr>
  <dimension ref="A1:J55"/>
  <sheetViews>
    <sheetView zoomScale="80" zoomScaleNormal="80" workbookViewId="0">
      <selection activeCell="A6" sqref="A6:G6"/>
    </sheetView>
  </sheetViews>
  <sheetFormatPr defaultColWidth="11.453125" defaultRowHeight="13"/>
  <cols>
    <col min="1" max="1" width="20.7265625" style="181" customWidth="1"/>
    <col min="2" max="2" width="50.7265625" style="181" customWidth="1"/>
    <col min="3" max="3" width="25.7265625" style="181" customWidth="1"/>
    <col min="4" max="7" width="11.7265625" style="181" customWidth="1"/>
    <col min="8" max="8" width="11.453125" style="244" customWidth="1"/>
    <col min="9" max="10" width="11.453125" style="245"/>
    <col min="11" max="11" width="11.453125" style="181"/>
    <col min="12" max="12" width="21.453125" style="181" bestFit="1" customWidth="1"/>
    <col min="13" max="16384" width="11.453125" style="181"/>
  </cols>
  <sheetData>
    <row r="1" spans="1:7" ht="30" customHeight="1">
      <c r="A1" s="253"/>
      <c r="B1" s="186"/>
      <c r="C1" s="186"/>
      <c r="D1" s="182"/>
      <c r="E1" s="82" t="s">
        <v>34</v>
      </c>
      <c r="F1" s="331"/>
      <c r="G1" s="331"/>
    </row>
    <row r="2" spans="1:7" ht="30" customHeight="1">
      <c r="A2" s="186"/>
      <c r="B2" s="343" t="s">
        <v>144</v>
      </c>
      <c r="C2" s="343"/>
      <c r="D2" s="344"/>
      <c r="E2" s="83" t="s">
        <v>5</v>
      </c>
      <c r="F2" s="332"/>
      <c r="G2" s="332"/>
    </row>
    <row r="3" spans="1:7" ht="30" customHeight="1">
      <c r="A3" s="254"/>
      <c r="B3" s="343"/>
      <c r="C3" s="343"/>
      <c r="D3" s="344"/>
      <c r="E3" s="83" t="s">
        <v>4</v>
      </c>
      <c r="F3" s="333"/>
      <c r="G3" s="333"/>
    </row>
    <row r="4" spans="1:7" ht="18.5">
      <c r="A4" s="254"/>
      <c r="B4" s="345"/>
      <c r="C4" s="345"/>
      <c r="D4" s="346"/>
      <c r="E4" s="334" t="s">
        <v>205</v>
      </c>
      <c r="F4" s="335"/>
      <c r="G4" s="336"/>
    </row>
    <row r="5" spans="1:7" ht="8.15" customHeight="1">
      <c r="A5" s="193"/>
      <c r="B5" s="255"/>
      <c r="C5" s="193"/>
      <c r="D5" s="193"/>
      <c r="E5" s="186"/>
      <c r="F5" s="186"/>
      <c r="G5" s="256"/>
    </row>
    <row r="6" spans="1:7" ht="30" customHeight="1">
      <c r="A6" s="370" t="s">
        <v>364</v>
      </c>
      <c r="B6" s="371"/>
      <c r="C6" s="371"/>
      <c r="D6" s="371"/>
      <c r="E6" s="371"/>
      <c r="F6" s="371"/>
      <c r="G6" s="372"/>
    </row>
    <row r="7" spans="1:7" ht="8.15" customHeight="1">
      <c r="A7" s="193"/>
      <c r="B7" s="241"/>
      <c r="C7" s="186"/>
      <c r="D7" s="186"/>
      <c r="E7" s="186"/>
      <c r="F7" s="186"/>
      <c r="G7" s="193"/>
    </row>
    <row r="8" spans="1:7" ht="18" customHeight="1">
      <c r="A8" s="152" t="s">
        <v>361</v>
      </c>
      <c r="B8" s="154"/>
      <c r="C8" s="187"/>
      <c r="D8" s="187"/>
      <c r="E8" s="187"/>
      <c r="F8" s="187"/>
      <c r="G8" s="206"/>
    </row>
    <row r="9" spans="1:7" ht="18" customHeight="1">
      <c r="A9" s="152" t="s">
        <v>362</v>
      </c>
      <c r="B9" s="154"/>
      <c r="C9" s="188"/>
      <c r="D9" s="188"/>
      <c r="E9" s="188"/>
      <c r="F9" s="188"/>
      <c r="G9" s="207"/>
    </row>
    <row r="10" spans="1:7" ht="18" customHeight="1">
      <c r="A10" s="84" t="s">
        <v>193</v>
      </c>
      <c r="B10" s="184"/>
      <c r="C10" s="189"/>
      <c r="D10" s="189"/>
      <c r="E10" s="189"/>
      <c r="F10" s="189"/>
      <c r="G10" s="208"/>
    </row>
    <row r="11" spans="1:7" ht="8.15" customHeight="1" thickBot="1">
      <c r="A11" s="193"/>
      <c r="B11" s="241"/>
      <c r="C11" s="186"/>
      <c r="D11" s="186"/>
      <c r="E11" s="186"/>
      <c r="F11" s="186"/>
      <c r="G11" s="193"/>
    </row>
    <row r="12" spans="1:7" ht="22" customHeight="1" thickBot="1">
      <c r="A12" s="356" t="s">
        <v>299</v>
      </c>
      <c r="B12" s="357"/>
      <c r="C12" s="131" t="s">
        <v>313</v>
      </c>
      <c r="D12" s="200"/>
      <c r="E12" s="201"/>
      <c r="F12" s="200"/>
      <c r="G12" s="202"/>
    </row>
    <row r="13" spans="1:7" ht="18" customHeight="1" thickBot="1">
      <c r="A13" s="353" t="s">
        <v>300</v>
      </c>
      <c r="B13" s="168" t="s">
        <v>194</v>
      </c>
      <c r="C13" s="132" t="s">
        <v>308</v>
      </c>
      <c r="D13" s="203"/>
      <c r="E13" s="203"/>
      <c r="F13" s="203"/>
      <c r="G13" s="204"/>
    </row>
    <row r="14" spans="1:7" ht="18" customHeight="1" thickBot="1">
      <c r="A14" s="354"/>
      <c r="B14" s="168" t="s">
        <v>309</v>
      </c>
      <c r="C14" s="162"/>
      <c r="D14" s="203"/>
      <c r="E14" s="203"/>
      <c r="F14" s="203"/>
      <c r="G14" s="204"/>
    </row>
    <row r="15" spans="1:7" ht="18" customHeight="1" thickBot="1">
      <c r="A15" s="354"/>
      <c r="B15" s="169" t="s">
        <v>195</v>
      </c>
      <c r="C15" s="132" t="s">
        <v>307</v>
      </c>
      <c r="D15" s="340" t="str">
        <f>IF(C15="NEI", "Hører med din lokale HMS-ingeniør", "")</f>
        <v/>
      </c>
      <c r="E15" s="341"/>
      <c r="F15" s="341"/>
      <c r="G15" s="342"/>
    </row>
    <row r="16" spans="1:7" ht="18" customHeight="1" thickBot="1">
      <c r="A16" s="354"/>
      <c r="B16" s="169" t="s">
        <v>196</v>
      </c>
      <c r="C16" s="132" t="s">
        <v>307</v>
      </c>
      <c r="D16" s="337" t="str">
        <f>IF(C16="NEI", "Hører med din lokale HMS-ingeniør", "")</f>
        <v/>
      </c>
      <c r="E16" s="338"/>
      <c r="F16" s="338"/>
      <c r="G16" s="339"/>
    </row>
    <row r="17" spans="1:10" ht="18" customHeight="1" thickBot="1">
      <c r="A17" s="404"/>
      <c r="B17" s="231" t="str">
        <f>IF(C16="Yes", "Please specify SOP","")</f>
        <v/>
      </c>
      <c r="C17" s="234"/>
      <c r="D17" s="232"/>
      <c r="E17" s="232"/>
      <c r="F17" s="232"/>
      <c r="G17" s="233"/>
    </row>
    <row r="18" spans="1:10" ht="8.15" customHeight="1" thickTop="1">
      <c r="A18" s="193"/>
      <c r="B18" s="241"/>
      <c r="C18" s="186"/>
      <c r="D18" s="186"/>
      <c r="E18" s="186"/>
      <c r="F18" s="186"/>
      <c r="G18" s="193"/>
    </row>
    <row r="19" spans="1:10" ht="21.75" customHeight="1">
      <c r="A19" s="401" t="s">
        <v>256</v>
      </c>
      <c r="B19" s="402"/>
      <c r="C19" s="402"/>
      <c r="D19" s="402"/>
      <c r="E19" s="402"/>
      <c r="F19" s="402"/>
      <c r="G19" s="403"/>
      <c r="H19" s="252"/>
    </row>
    <row r="20" spans="1:10" ht="34" customHeight="1">
      <c r="A20" s="350" t="s">
        <v>314</v>
      </c>
      <c r="B20" s="351"/>
      <c r="C20" s="351"/>
      <c r="D20" s="351"/>
      <c r="E20" s="351"/>
      <c r="F20" s="351"/>
      <c r="G20" s="352"/>
    </row>
    <row r="21" spans="1:10" ht="38.25" customHeight="1" thickBot="1">
      <c r="A21" s="163" t="s">
        <v>311</v>
      </c>
      <c r="B21" s="163" t="s">
        <v>197</v>
      </c>
      <c r="C21" s="92" t="s">
        <v>198</v>
      </c>
      <c r="D21" s="163" t="s">
        <v>345</v>
      </c>
      <c r="E21" s="163" t="s">
        <v>199</v>
      </c>
      <c r="F21" s="163" t="s">
        <v>287</v>
      </c>
      <c r="G21" s="85" t="s">
        <v>200</v>
      </c>
    </row>
    <row r="22" spans="1:10" s="247" customFormat="1" ht="24" customHeight="1" thickBot="1">
      <c r="A22" s="161"/>
      <c r="B22" s="164"/>
      <c r="C22" s="90"/>
      <c r="D22" s="91"/>
      <c r="E22" s="87"/>
      <c r="F22" s="120">
        <f>D22*E22</f>
        <v>0</v>
      </c>
      <c r="G22" s="242" t="s">
        <v>25</v>
      </c>
      <c r="H22" s="244"/>
      <c r="I22" s="246"/>
      <c r="J22" s="246"/>
    </row>
    <row r="23" spans="1:10" s="249" customFormat="1" ht="24.75" customHeight="1" thickBot="1">
      <c r="A23" s="161"/>
      <c r="B23" s="165"/>
      <c r="C23" s="90"/>
      <c r="D23" s="89"/>
      <c r="E23" s="88"/>
      <c r="F23" s="120">
        <f t="shared" ref="F23:F35" si="0">D23*E23</f>
        <v>0</v>
      </c>
      <c r="G23" s="242" t="s">
        <v>25</v>
      </c>
      <c r="H23" s="244"/>
      <c r="I23" s="248"/>
      <c r="J23" s="248"/>
    </row>
    <row r="24" spans="1:10" s="249" customFormat="1" ht="24.75" customHeight="1" thickBot="1">
      <c r="A24" s="135"/>
      <c r="B24" s="165"/>
      <c r="C24" s="90"/>
      <c r="D24" s="89"/>
      <c r="E24" s="88"/>
      <c r="F24" s="120">
        <f t="shared" si="0"/>
        <v>0</v>
      </c>
      <c r="G24" s="242" t="s">
        <v>25</v>
      </c>
      <c r="H24" s="244"/>
      <c r="I24" s="248"/>
      <c r="J24" s="248"/>
    </row>
    <row r="25" spans="1:10" ht="24.75" customHeight="1" thickBot="1">
      <c r="A25" s="161"/>
      <c r="B25" s="166"/>
      <c r="C25" s="90"/>
      <c r="D25" s="91"/>
      <c r="E25" s="87"/>
      <c r="F25" s="120">
        <f t="shared" si="0"/>
        <v>0</v>
      </c>
      <c r="G25" s="242" t="s">
        <v>25</v>
      </c>
    </row>
    <row r="26" spans="1:10" ht="24.75" customHeight="1" thickBot="1">
      <c r="A26" s="90"/>
      <c r="B26" s="166"/>
      <c r="C26" s="90"/>
      <c r="D26" s="91"/>
      <c r="E26" s="87"/>
      <c r="F26" s="120">
        <f t="shared" si="0"/>
        <v>0</v>
      </c>
      <c r="G26" s="242" t="s">
        <v>25</v>
      </c>
    </row>
    <row r="27" spans="1:10" ht="24.75" customHeight="1" thickBot="1">
      <c r="A27" s="161"/>
      <c r="B27" s="167"/>
      <c r="C27" s="90"/>
      <c r="D27" s="91"/>
      <c r="E27" s="87"/>
      <c r="F27" s="120">
        <f t="shared" si="0"/>
        <v>0</v>
      </c>
      <c r="G27" s="242" t="s">
        <v>25</v>
      </c>
    </row>
    <row r="28" spans="1:10" ht="24.75" customHeight="1" thickBot="1">
      <c r="A28" s="90"/>
      <c r="B28" s="167"/>
      <c r="C28" s="90"/>
      <c r="D28" s="91"/>
      <c r="E28" s="87"/>
      <c r="F28" s="120">
        <f t="shared" si="0"/>
        <v>0</v>
      </c>
      <c r="G28" s="242" t="s">
        <v>25</v>
      </c>
    </row>
    <row r="29" spans="1:10" ht="24.75" customHeight="1" thickBot="1">
      <c r="A29" s="161"/>
      <c r="B29" s="166"/>
      <c r="C29" s="90"/>
      <c r="D29" s="91"/>
      <c r="E29" s="87"/>
      <c r="F29" s="120">
        <f t="shared" si="0"/>
        <v>0</v>
      </c>
      <c r="G29" s="242" t="s">
        <v>25</v>
      </c>
    </row>
    <row r="30" spans="1:10" ht="24.75" customHeight="1" thickBot="1">
      <c r="A30" s="161"/>
      <c r="B30" s="166"/>
      <c r="C30" s="90"/>
      <c r="D30" s="91"/>
      <c r="E30" s="87"/>
      <c r="F30" s="120">
        <f t="shared" si="0"/>
        <v>0</v>
      </c>
      <c r="G30" s="242" t="s">
        <v>25</v>
      </c>
    </row>
    <row r="31" spans="1:10" ht="24.75" customHeight="1" thickBot="1">
      <c r="A31" s="90"/>
      <c r="B31" s="167"/>
      <c r="C31" s="90"/>
      <c r="D31" s="91"/>
      <c r="E31" s="87"/>
      <c r="F31" s="120">
        <f t="shared" si="0"/>
        <v>0</v>
      </c>
      <c r="G31" s="242" t="s">
        <v>25</v>
      </c>
    </row>
    <row r="32" spans="1:10" ht="24.75" customHeight="1" thickBot="1">
      <c r="A32" s="161"/>
      <c r="B32" s="166"/>
      <c r="C32" s="90"/>
      <c r="D32" s="91"/>
      <c r="E32" s="87"/>
      <c r="F32" s="120">
        <f t="shared" si="0"/>
        <v>0</v>
      </c>
      <c r="G32" s="242" t="s">
        <v>25</v>
      </c>
    </row>
    <row r="33" spans="1:10" ht="24.75" customHeight="1" thickBot="1">
      <c r="A33" s="161"/>
      <c r="B33" s="166"/>
      <c r="C33" s="90"/>
      <c r="D33" s="91"/>
      <c r="E33" s="87"/>
      <c r="F33" s="120">
        <f t="shared" si="0"/>
        <v>0</v>
      </c>
      <c r="G33" s="242" t="s">
        <v>25</v>
      </c>
    </row>
    <row r="34" spans="1:10" ht="24.75" customHeight="1" thickBot="1">
      <c r="A34" s="161"/>
      <c r="B34" s="166"/>
      <c r="C34" s="90"/>
      <c r="D34" s="91"/>
      <c r="E34" s="87"/>
      <c r="F34" s="120">
        <f t="shared" si="0"/>
        <v>0</v>
      </c>
      <c r="G34" s="242" t="s">
        <v>25</v>
      </c>
    </row>
    <row r="35" spans="1:10" ht="24.75" customHeight="1" thickBot="1">
      <c r="A35" s="175"/>
      <c r="B35" s="176"/>
      <c r="C35" s="177"/>
      <c r="D35" s="178"/>
      <c r="E35" s="179"/>
      <c r="F35" s="180">
        <f t="shared" si="0"/>
        <v>0</v>
      </c>
      <c r="G35" s="243" t="s">
        <v>25</v>
      </c>
    </row>
    <row r="36" spans="1:10" ht="24.75" customHeight="1" thickBot="1">
      <c r="A36" s="209"/>
      <c r="B36" s="210"/>
      <c r="C36" s="211"/>
      <c r="D36" s="210"/>
      <c r="E36" s="212" t="s">
        <v>257</v>
      </c>
      <c r="F36" s="213">
        <f>SUBTOTAL(9,'Purchase request form'!$F$22:$F$35)</f>
        <v>0</v>
      </c>
      <c r="G36" s="214"/>
    </row>
    <row r="37" spans="1:10" ht="8.15" customHeight="1">
      <c r="A37" s="193"/>
      <c r="B37" s="197"/>
      <c r="C37" s="186"/>
      <c r="D37" s="186"/>
      <c r="E37" s="186"/>
      <c r="F37" s="186"/>
      <c r="G37" s="193"/>
    </row>
    <row r="38" spans="1:10" ht="19.5" customHeight="1">
      <c r="A38" s="397" t="s">
        <v>374</v>
      </c>
      <c r="B38" s="398"/>
      <c r="C38" s="398"/>
      <c r="D38" s="235"/>
      <c r="E38" s="235"/>
      <c r="F38" s="235"/>
      <c r="G38" s="230"/>
    </row>
    <row r="39" spans="1:10" ht="15" customHeight="1">
      <c r="A39" s="170" t="s">
        <v>204</v>
      </c>
      <c r="B39" s="171"/>
      <c r="C39" s="171"/>
      <c r="D39" s="171"/>
      <c r="E39" s="171"/>
      <c r="F39" s="171"/>
      <c r="G39" s="172"/>
    </row>
    <row r="40" spans="1:10" ht="20.149999999999999" customHeight="1">
      <c r="A40" s="358"/>
      <c r="B40" s="359"/>
      <c r="C40" s="359"/>
      <c r="D40" s="359"/>
      <c r="E40" s="359"/>
      <c r="F40" s="359"/>
      <c r="G40" s="360"/>
    </row>
    <row r="41" spans="1:10" ht="20.149999999999999" customHeight="1">
      <c r="A41" s="361"/>
      <c r="B41" s="362"/>
      <c r="C41" s="362"/>
      <c r="D41" s="362"/>
      <c r="E41" s="362"/>
      <c r="F41" s="362"/>
      <c r="G41" s="363"/>
    </row>
    <row r="42" spans="1:10" ht="20.149999999999999" customHeight="1">
      <c r="A42" s="361"/>
      <c r="B42" s="362"/>
      <c r="C42" s="362"/>
      <c r="D42" s="362"/>
      <c r="E42" s="362"/>
      <c r="F42" s="362"/>
      <c r="G42" s="363"/>
    </row>
    <row r="43" spans="1:10" ht="20.149999999999999" customHeight="1">
      <c r="A43" s="385"/>
      <c r="B43" s="386"/>
      <c r="C43" s="386"/>
      <c r="D43" s="386"/>
      <c r="E43" s="386"/>
      <c r="F43" s="386"/>
      <c r="G43" s="387"/>
    </row>
    <row r="44" spans="1:10" ht="8.15" customHeight="1">
      <c r="A44" s="193"/>
      <c r="B44" s="241"/>
      <c r="C44" s="186"/>
      <c r="D44" s="186"/>
      <c r="E44" s="186"/>
      <c r="F44" s="186"/>
      <c r="G44" s="193"/>
    </row>
    <row r="45" spans="1:10" s="250" customFormat="1" ht="22" customHeight="1">
      <c r="A45" s="373" t="s">
        <v>368</v>
      </c>
      <c r="B45" s="374"/>
      <c r="C45" s="375" t="s">
        <v>366</v>
      </c>
      <c r="D45" s="376"/>
      <c r="E45" s="376"/>
      <c r="F45" s="376"/>
      <c r="G45" s="230"/>
      <c r="H45" s="244"/>
      <c r="I45" s="245"/>
      <c r="J45" s="245"/>
    </row>
    <row r="46" spans="1:10" ht="22" customHeight="1">
      <c r="A46" s="217" t="s">
        <v>340</v>
      </c>
      <c r="B46" s="218"/>
      <c r="C46" s="227" t="s">
        <v>369</v>
      </c>
      <c r="D46" s="399" t="s">
        <v>214</v>
      </c>
      <c r="E46" s="399"/>
      <c r="F46" s="399"/>
      <c r="G46" s="400"/>
    </row>
    <row r="47" spans="1:10" ht="22" customHeight="1">
      <c r="A47" s="219" t="s">
        <v>339</v>
      </c>
      <c r="B47" s="220"/>
      <c r="C47" s="228" t="s">
        <v>370</v>
      </c>
      <c r="D47" s="379" t="s">
        <v>295</v>
      </c>
      <c r="E47" s="379"/>
      <c r="F47" s="379"/>
      <c r="G47" s="380"/>
    </row>
    <row r="48" spans="1:10" s="250" customFormat="1" ht="22" customHeight="1">
      <c r="A48" s="219" t="s">
        <v>363</v>
      </c>
      <c r="B48" s="173"/>
      <c r="C48" s="229" t="s">
        <v>371</v>
      </c>
      <c r="D48" s="381" t="s">
        <v>265</v>
      </c>
      <c r="E48" s="381"/>
      <c r="F48" s="381"/>
      <c r="G48" s="382"/>
      <c r="H48" s="244"/>
      <c r="I48" s="245"/>
      <c r="J48" s="245"/>
    </row>
    <row r="49" spans="1:10" s="250" customFormat="1" ht="22" customHeight="1">
      <c r="A49" s="219" t="s">
        <v>192</v>
      </c>
      <c r="B49" s="173"/>
      <c r="C49" s="194" t="s">
        <v>372</v>
      </c>
      <c r="D49" s="383" t="s">
        <v>174</v>
      </c>
      <c r="E49" s="383"/>
      <c r="F49" s="383"/>
      <c r="G49" s="384"/>
      <c r="H49" s="244"/>
      <c r="I49" s="245"/>
      <c r="J49" s="245"/>
    </row>
    <row r="50" spans="1:10" s="251" customFormat="1" ht="8.15" customHeight="1" thickBot="1">
      <c r="A50" s="196"/>
      <c r="B50" s="197"/>
      <c r="C50" s="186"/>
      <c r="D50" s="186"/>
      <c r="E50" s="186"/>
      <c r="F50" s="186"/>
      <c r="G50" s="195"/>
      <c r="H50" s="244"/>
      <c r="I50" s="245"/>
      <c r="J50" s="245"/>
    </row>
    <row r="51" spans="1:10" ht="22" customHeight="1" thickTop="1">
      <c r="A51" s="198" t="s">
        <v>207</v>
      </c>
      <c r="B51" s="185"/>
      <c r="C51" s="192"/>
      <c r="D51" s="391" t="s">
        <v>365</v>
      </c>
      <c r="E51" s="392"/>
      <c r="F51" s="190"/>
      <c r="G51" s="195"/>
    </row>
    <row r="52" spans="1:10" s="251" customFormat="1" ht="20.149999999999999" customHeight="1">
      <c r="A52" s="221" t="s">
        <v>146</v>
      </c>
      <c r="B52" s="222"/>
      <c r="C52" s="192"/>
      <c r="D52" s="393"/>
      <c r="E52" s="394"/>
      <c r="F52" s="186"/>
      <c r="G52" s="195"/>
      <c r="H52" s="244"/>
      <c r="I52" s="245"/>
      <c r="J52" s="245"/>
    </row>
    <row r="53" spans="1:10" ht="22" customHeight="1" thickBot="1">
      <c r="A53" s="221" t="s">
        <v>253</v>
      </c>
      <c r="B53" s="223"/>
      <c r="C53" s="192"/>
      <c r="D53" s="395"/>
      <c r="E53" s="396"/>
      <c r="F53" s="186"/>
      <c r="G53" s="195"/>
    </row>
    <row r="54" spans="1:10" s="251" customFormat="1" ht="8.15" customHeight="1" thickTop="1">
      <c r="A54" s="215"/>
      <c r="B54" s="216"/>
      <c r="C54" s="193"/>
      <c r="D54" s="193"/>
      <c r="E54" s="193"/>
      <c r="F54" s="193"/>
      <c r="G54" s="199"/>
      <c r="H54" s="244"/>
      <c r="I54" s="245"/>
      <c r="J54" s="245"/>
    </row>
    <row r="55" spans="1:10" ht="12.75" customHeight="1"/>
  </sheetData>
  <sheetProtection insertRows="0" deleteRows="0" autoFilter="0"/>
  <protectedRanges>
    <protectedRange sqref="G22:G35" name="Currency"/>
    <protectedRange sqref="A25:E35" name="Varelinjer"/>
    <protectedRange sqref="A22 D22:E24 A23:B24" name="Varelinjer_1"/>
  </protectedRanges>
  <autoFilter ref="A21:G35"/>
  <dataConsolidate/>
  <mergeCells count="25">
    <mergeCell ref="F1:G1"/>
    <mergeCell ref="B2:D3"/>
    <mergeCell ref="F2:G2"/>
    <mergeCell ref="F3:G3"/>
    <mergeCell ref="B4:D4"/>
    <mergeCell ref="E4:G4"/>
    <mergeCell ref="A19:G19"/>
    <mergeCell ref="A6:G6"/>
    <mergeCell ref="A12:B12"/>
    <mergeCell ref="A13:A17"/>
    <mergeCell ref="D15:G15"/>
    <mergeCell ref="D16:G16"/>
    <mergeCell ref="A20:G20"/>
    <mergeCell ref="A45:B45"/>
    <mergeCell ref="C45:F45"/>
    <mergeCell ref="D46:G46"/>
    <mergeCell ref="A40:G40"/>
    <mergeCell ref="A41:G41"/>
    <mergeCell ref="A42:G42"/>
    <mergeCell ref="A43:G43"/>
    <mergeCell ref="D47:G47"/>
    <mergeCell ref="D48:G48"/>
    <mergeCell ref="D49:G49"/>
    <mergeCell ref="D51:E53"/>
    <mergeCell ref="A38:C38"/>
  </mergeCells>
  <conditionalFormatting sqref="D15:G15">
    <cfRule type="expression" dxfId="41" priority="16">
      <formula>$C$15="NEI"</formula>
    </cfRule>
  </conditionalFormatting>
  <conditionalFormatting sqref="D16:G16">
    <cfRule type="expression" dxfId="40" priority="15">
      <formula>$C$16="NEI"</formula>
    </cfRule>
  </conditionalFormatting>
  <conditionalFormatting sqref="D15:D16">
    <cfRule type="expression" dxfId="39" priority="17">
      <formula>$C$12="JA"</formula>
    </cfRule>
  </conditionalFormatting>
  <conditionalFormatting sqref="A13:A17">
    <cfRule type="expression" dxfId="38" priority="1">
      <formula>$C$11="YES"</formula>
    </cfRule>
  </conditionalFormatting>
  <conditionalFormatting sqref="B13:B16">
    <cfRule type="expression" dxfId="37" priority="12">
      <formula>$C$11="YES"</formula>
    </cfRule>
  </conditionalFormatting>
  <conditionalFormatting sqref="B13:B16">
    <cfRule type="expression" dxfId="36" priority="13">
      <formula>$C$11="NO"</formula>
    </cfRule>
  </conditionalFormatting>
  <conditionalFormatting sqref="C17">
    <cfRule type="expression" dxfId="35" priority="11">
      <formula>$C$11="YES"</formula>
    </cfRule>
  </conditionalFormatting>
  <conditionalFormatting sqref="B17">
    <cfRule type="expression" dxfId="34" priority="9">
      <formula>$C$11="YES"</formula>
    </cfRule>
  </conditionalFormatting>
  <conditionalFormatting sqref="B17">
    <cfRule type="expression" dxfId="33" priority="10">
      <formula>$C$11="NO"</formula>
    </cfRule>
  </conditionalFormatting>
  <conditionalFormatting sqref="C14:C15">
    <cfRule type="expression" dxfId="32" priority="8">
      <formula>$C$11="YES"</formula>
    </cfRule>
  </conditionalFormatting>
  <conditionalFormatting sqref="C15">
    <cfRule type="expression" dxfId="31" priority="7">
      <formula>$D$14="NO"</formula>
    </cfRule>
  </conditionalFormatting>
  <conditionalFormatting sqref="C16">
    <cfRule type="expression" dxfId="30" priority="6">
      <formula>$C$11="YES"</formula>
    </cfRule>
  </conditionalFormatting>
  <conditionalFormatting sqref="C16">
    <cfRule type="expression" dxfId="29" priority="5">
      <formula>$D$15="NO"</formula>
    </cfRule>
  </conditionalFormatting>
  <conditionalFormatting sqref="C13">
    <cfRule type="expression" dxfId="28" priority="4">
      <formula>$C$11="YES"</formula>
    </cfRule>
  </conditionalFormatting>
  <conditionalFormatting sqref="C13">
    <cfRule type="expression" dxfId="27" priority="3">
      <formula>$D$14="NO"</formula>
    </cfRule>
  </conditionalFormatting>
  <conditionalFormatting sqref="A13:A17">
    <cfRule type="expression" dxfId="26" priority="2">
      <formula>$C$11="NO"</formula>
    </cfRule>
  </conditionalFormatting>
  <dataValidations count="11">
    <dataValidation type="custom" showInputMessage="1" showErrorMessage="1" error="Skriv enhet's pris i Stykkpris kolonne, antall i antall kolonne." sqref="F22:F35">
      <formula1>D22*E22</formula1>
    </dataValidation>
    <dataValidation type="list" allowBlank="1" showInputMessage="1" sqref="G22:G36">
      <formula1>Valuta</formula1>
    </dataValidation>
    <dataValidation type="whole" errorStyle="warning" operator="greaterThan" allowBlank="1" showErrorMessage="1" errorTitle="Antall" error="Bruk helst runde tall (enhet kan entres i &quot;Produkt beskrivelse&quot;)" promptTitle="Antall" prompt="Bruk helst runde tall (enhet kan entres i &quot;Produkt beskrivelse&quot;)" sqref="E22:E35">
      <formula1>0</formula1>
    </dataValidation>
    <dataValidation type="textLength" operator="equal" allowBlank="1" showErrorMessage="1" error="Delprosjekt skal være 9 sifre." sqref="B47">
      <formula1>9</formula1>
    </dataValidation>
    <dataValidation errorStyle="information" allowBlank="1" errorTitle="Stedkode feilmelding" error="Oppgitt stedkode finnes ikke. Vennligst kontrollere at du ha skrevet den riktig. Evt. kan det skjekkes med å klikke på linken til venstre." sqref="B22"/>
    <dataValidation type="textLength" operator="equal" allowBlank="1" showErrorMessage="1" errorTitle="Feil antall sifre." error="Koststed må har 8 sifre." prompt="Velg Koststed fra nedtrykksmeny eller skriv den." sqref="B46">
      <formula1>8</formula1>
    </dataValidation>
    <dataValidation type="list" allowBlank="1" showInputMessage="1" showErrorMessage="1" prompt="Please choose your section association" sqref="C13">
      <formula1>Seksjon</formula1>
    </dataValidation>
    <dataValidation type="list" errorStyle="warning" showInputMessage="1" prompt="Select YES or NO from the drop-down menu." sqref="C12">
      <formula1>YESellerNO</formula1>
    </dataValidation>
    <dataValidation type="list" allowBlank="1" showInputMessage="1" sqref="C16">
      <formula1>YESellerNO</formula1>
    </dataValidation>
    <dataValidation type="list" allowBlank="1" showInputMessage="1" showErrorMessage="1" sqref="C15">
      <formula1>YESellerNO</formula1>
    </dataValidation>
    <dataValidation allowBlank="1" showInputMessage="1" showErrorMessage="1" prompt="Room number, not name" sqref="C14"/>
  </dataValidations>
  <hyperlinks>
    <hyperlink ref="D51" r:id="rId1" display="Send inn"/>
    <hyperlink ref="A45" r:id="rId2" display="Kontostreng"/>
    <hyperlink ref="D48" location="'Participant list'!B3" display="Deltakerliste (se &quot;Participant list&quot; ark)."/>
    <hyperlink ref="D49" location="'Car Rental Form'!A1" display="Car Rental Form"/>
    <hyperlink ref="D47:F47" r:id="rId3" display="Beskriveslses brev"/>
    <hyperlink ref="C21" location="Distributors!A1" display="Leverandør"/>
    <hyperlink ref="D51:E53" r:id="rId4" tooltip="Remember to save and attach form to email." display="mailto:bestillere@ibv.uio.no?subject=%3cinsert%20your%20subject%20here%3e%20|%20%23ikke%20bestilt"/>
  </hyperlinks>
  <pageMargins left="0.59055118110236227" right="0.23622047244094491" top="0.74803149606299213" bottom="0.74803149606299213" header="0.31496062992125984" footer="0.31496062992125984"/>
  <pageSetup paperSize="9" scale="65" orientation="portrait" r:id="rId5"/>
  <headerFooter>
    <oddHeader>&amp;C&amp;F&amp;R&amp;D</oddHeader>
  </headerFooter>
  <drawing r:id="rId6"/>
  <legacy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tint="0.39997558519241921"/>
    <pageSetUpPr fitToPage="1"/>
  </sheetPr>
  <dimension ref="A1:F66"/>
  <sheetViews>
    <sheetView zoomScaleNormal="100" workbookViewId="0">
      <selection activeCell="B5" sqref="B5"/>
    </sheetView>
  </sheetViews>
  <sheetFormatPr defaultColWidth="8.81640625" defaultRowHeight="13"/>
  <cols>
    <col min="1" max="1" width="15.81640625" style="78" bestFit="1" customWidth="1"/>
    <col min="2" max="2" width="27" style="78" bestFit="1" customWidth="1"/>
    <col min="3" max="3" width="30.7265625" style="78" customWidth="1"/>
    <col min="4" max="4" width="29" style="78" bestFit="1" customWidth="1"/>
    <col min="5" max="5" width="8.81640625" style="78"/>
    <col min="6" max="6" width="34" style="78" bestFit="1" customWidth="1"/>
    <col min="7" max="16384" width="8.81640625" style="78"/>
  </cols>
  <sheetData>
    <row r="1" spans="1:6" ht="20">
      <c r="A1" s="405" t="s">
        <v>150</v>
      </c>
      <c r="B1" s="405"/>
      <c r="C1" s="405"/>
      <c r="D1" s="405"/>
    </row>
    <row r="2" spans="1:6" ht="5.15" customHeight="1">
      <c r="A2" s="136"/>
      <c r="B2" s="406"/>
      <c r="C2" s="406"/>
      <c r="D2" s="406"/>
    </row>
    <row r="3" spans="1:6" ht="18" customHeight="1">
      <c r="A3" s="409" t="s">
        <v>306</v>
      </c>
      <c r="B3" s="409"/>
      <c r="C3" s="409"/>
      <c r="D3" s="409"/>
    </row>
    <row r="4" spans="1:6" ht="5.15" customHeight="1">
      <c r="A4" s="137"/>
      <c r="B4" s="406"/>
      <c r="C4" s="406"/>
      <c r="D4" s="406"/>
    </row>
    <row r="5" spans="1:6" ht="15.5">
      <c r="A5" s="97" t="s">
        <v>353</v>
      </c>
      <c r="B5" s="121"/>
      <c r="C5" s="128"/>
      <c r="D5" s="128"/>
    </row>
    <row r="6" spans="1:6" ht="15.5">
      <c r="A6" s="97" t="s">
        <v>146</v>
      </c>
      <c r="B6" s="122"/>
      <c r="C6" s="129"/>
      <c r="D6" s="129"/>
      <c r="F6" s="103" t="s">
        <v>208</v>
      </c>
    </row>
    <row r="7" spans="1:6" ht="15.5">
      <c r="A7" s="97" t="s">
        <v>147</v>
      </c>
      <c r="B7" s="121"/>
      <c r="C7" s="130"/>
      <c r="D7" s="130"/>
    </row>
    <row r="8" spans="1:6" ht="15.5">
      <c r="A8" s="97" t="s">
        <v>145</v>
      </c>
      <c r="B8" s="121"/>
      <c r="C8" s="128"/>
      <c r="D8" s="128"/>
      <c r="F8" s="103" t="s">
        <v>151</v>
      </c>
    </row>
    <row r="9" spans="1:6" ht="15.5">
      <c r="A9" s="97" t="s">
        <v>148</v>
      </c>
      <c r="B9" s="121"/>
      <c r="C9" s="128"/>
      <c r="D9" s="128"/>
    </row>
    <row r="10" spans="1:6" ht="15.5">
      <c r="A10" s="97" t="s">
        <v>149</v>
      </c>
      <c r="B10" s="121"/>
      <c r="C10" s="128"/>
      <c r="D10" s="128"/>
    </row>
    <row r="11" spans="1:6" ht="15.5">
      <c r="A11" s="97" t="s">
        <v>289</v>
      </c>
      <c r="B11" s="121"/>
      <c r="C11" s="128"/>
      <c r="D11" s="128"/>
    </row>
    <row r="12" spans="1:6" ht="5.15" customHeight="1">
      <c r="A12" s="93"/>
      <c r="B12" s="407"/>
      <c r="C12" s="408"/>
      <c r="D12" s="408"/>
    </row>
    <row r="13" spans="1:6" ht="15.5">
      <c r="A13" s="98" t="s">
        <v>142</v>
      </c>
      <c r="B13" s="126" t="s">
        <v>305</v>
      </c>
      <c r="C13" s="126" t="s">
        <v>304</v>
      </c>
      <c r="D13" s="127" t="s">
        <v>303</v>
      </c>
    </row>
    <row r="14" spans="1:6" ht="15.5">
      <c r="A14" s="94"/>
      <c r="B14" s="124"/>
      <c r="C14" s="124"/>
      <c r="D14" s="125"/>
    </row>
    <row r="15" spans="1:6" ht="15.5">
      <c r="A15" s="94"/>
      <c r="B15" s="124"/>
      <c r="C15" s="124"/>
      <c r="D15" s="123"/>
    </row>
    <row r="16" spans="1:6" ht="15.5">
      <c r="A16" s="94"/>
      <c r="B16" s="124"/>
      <c r="C16" s="124"/>
      <c r="D16" s="123"/>
    </row>
    <row r="17" spans="1:4" ht="15.5">
      <c r="A17" s="94"/>
      <c r="B17" s="124"/>
      <c r="C17" s="124"/>
      <c r="D17" s="123"/>
    </row>
    <row r="18" spans="1:4" ht="15.5">
      <c r="A18" s="94"/>
      <c r="B18" s="124"/>
      <c r="C18" s="124"/>
      <c r="D18" s="123"/>
    </row>
    <row r="19" spans="1:4" ht="15.5">
      <c r="A19" s="94"/>
      <c r="B19" s="124"/>
      <c r="C19" s="124"/>
      <c r="D19" s="123"/>
    </row>
    <row r="20" spans="1:4" ht="15.5">
      <c r="A20" s="94"/>
      <c r="B20" s="124"/>
      <c r="C20" s="124"/>
      <c r="D20" s="123"/>
    </row>
    <row r="21" spans="1:4" ht="15.5">
      <c r="A21" s="94"/>
      <c r="B21" s="124"/>
      <c r="C21" s="124"/>
      <c r="D21" s="123"/>
    </row>
    <row r="22" spans="1:4" ht="15.5">
      <c r="A22" s="94"/>
      <c r="B22" s="124"/>
      <c r="C22" s="124"/>
      <c r="D22" s="123"/>
    </row>
    <row r="23" spans="1:4" ht="15.5">
      <c r="A23" s="94"/>
      <c r="B23" s="124"/>
      <c r="C23" s="124"/>
      <c r="D23" s="123"/>
    </row>
    <row r="24" spans="1:4" ht="15.5">
      <c r="A24" s="94"/>
      <c r="B24" s="124"/>
      <c r="C24" s="124"/>
      <c r="D24" s="123"/>
    </row>
    <row r="25" spans="1:4" ht="15.5">
      <c r="A25" s="94"/>
      <c r="B25" s="124"/>
      <c r="C25" s="124"/>
      <c r="D25" s="123"/>
    </row>
    <row r="26" spans="1:4" ht="15.5">
      <c r="A26" s="94"/>
      <c r="B26" s="124"/>
      <c r="C26" s="124"/>
      <c r="D26" s="123"/>
    </row>
    <row r="27" spans="1:4" ht="15.5">
      <c r="A27" s="94"/>
      <c r="B27" s="124"/>
      <c r="C27" s="124"/>
      <c r="D27" s="123"/>
    </row>
    <row r="28" spans="1:4" ht="15.5">
      <c r="A28" s="94"/>
      <c r="B28" s="124"/>
      <c r="C28" s="124"/>
      <c r="D28" s="123"/>
    </row>
    <row r="29" spans="1:4" ht="15.5">
      <c r="A29" s="94"/>
      <c r="B29" s="124"/>
      <c r="C29" s="124"/>
      <c r="D29" s="123"/>
    </row>
    <row r="30" spans="1:4" ht="15.5">
      <c r="A30" s="94"/>
      <c r="B30" s="124"/>
      <c r="C30" s="124"/>
      <c r="D30" s="123"/>
    </row>
    <row r="31" spans="1:4" ht="15.5">
      <c r="A31" s="94"/>
      <c r="B31" s="124"/>
      <c r="C31" s="124"/>
      <c r="D31" s="123"/>
    </row>
    <row r="32" spans="1:4" ht="15.5">
      <c r="A32" s="94"/>
      <c r="B32" s="124"/>
      <c r="C32" s="124"/>
      <c r="D32" s="123"/>
    </row>
    <row r="33" spans="1:4" ht="15.5">
      <c r="A33" s="94"/>
      <c r="B33" s="124"/>
      <c r="C33" s="124"/>
      <c r="D33" s="123"/>
    </row>
    <row r="34" spans="1:4" ht="12.75" customHeight="1">
      <c r="A34" s="95"/>
      <c r="B34" s="124"/>
      <c r="C34" s="124"/>
      <c r="D34" s="123"/>
    </row>
    <row r="35" spans="1:4" ht="12.75" customHeight="1">
      <c r="B35" s="124"/>
      <c r="C35" s="124"/>
      <c r="D35" s="123"/>
    </row>
    <row r="36" spans="1:4" ht="12.75" customHeight="1">
      <c r="B36" s="124"/>
      <c r="C36" s="124"/>
      <c r="D36" s="123"/>
    </row>
    <row r="37" spans="1:4" ht="12.75" customHeight="1">
      <c r="B37" s="124"/>
      <c r="C37" s="124"/>
      <c r="D37" s="123"/>
    </row>
    <row r="38" spans="1:4" ht="12.75" customHeight="1">
      <c r="B38" s="124"/>
      <c r="C38" s="124"/>
      <c r="D38" s="123"/>
    </row>
    <row r="39" spans="1:4" ht="12.75" customHeight="1">
      <c r="B39" s="124"/>
      <c r="C39" s="124"/>
      <c r="D39" s="123"/>
    </row>
    <row r="40" spans="1:4" ht="12.75" customHeight="1">
      <c r="B40" s="124"/>
      <c r="C40" s="124"/>
      <c r="D40" s="123"/>
    </row>
    <row r="41" spans="1:4" ht="12.75" customHeight="1">
      <c r="B41" s="124"/>
      <c r="C41" s="124"/>
      <c r="D41" s="123"/>
    </row>
    <row r="42" spans="1:4" ht="12.75" customHeight="1">
      <c r="B42" s="124"/>
      <c r="C42" s="124"/>
      <c r="D42" s="123"/>
    </row>
    <row r="43" spans="1:4" ht="12.75" customHeight="1">
      <c r="B43" s="124"/>
      <c r="C43" s="124"/>
      <c r="D43" s="123"/>
    </row>
    <row r="44" spans="1:4" ht="12.75" customHeight="1">
      <c r="B44" s="124"/>
      <c r="C44" s="124"/>
      <c r="D44" s="123"/>
    </row>
    <row r="45" spans="1:4" ht="12.75" customHeight="1">
      <c r="B45" s="124"/>
      <c r="C45" s="124"/>
      <c r="D45" s="123"/>
    </row>
    <row r="46" spans="1:4" ht="12.75" customHeight="1">
      <c r="B46" s="124"/>
      <c r="C46" s="124"/>
      <c r="D46" s="123"/>
    </row>
    <row r="47" spans="1:4" ht="12.75" customHeight="1">
      <c r="B47" s="124"/>
      <c r="C47" s="124"/>
      <c r="D47" s="123"/>
    </row>
    <row r="48" spans="1:4" ht="12.75" customHeight="1">
      <c r="B48" s="124"/>
      <c r="C48" s="124"/>
      <c r="D48" s="123"/>
    </row>
    <row r="49" spans="1:4" ht="12.75" customHeight="1">
      <c r="B49" s="124"/>
      <c r="C49" s="124"/>
      <c r="D49" s="123"/>
    </row>
    <row r="50" spans="1:4" ht="12.75" customHeight="1">
      <c r="B50" s="124"/>
      <c r="C50" s="124"/>
      <c r="D50" s="123"/>
    </row>
    <row r="51" spans="1:4" ht="12.75" customHeight="1">
      <c r="B51" s="124"/>
      <c r="C51" s="124"/>
      <c r="D51" s="123"/>
    </row>
    <row r="52" spans="1:4" ht="12.75" customHeight="1">
      <c r="B52" s="124"/>
      <c r="C52" s="124"/>
      <c r="D52" s="123"/>
    </row>
    <row r="53" spans="1:4" ht="12.75" customHeight="1">
      <c r="B53" s="124"/>
      <c r="C53" s="124"/>
      <c r="D53" s="123"/>
    </row>
    <row r="54" spans="1:4" ht="12.75" customHeight="1">
      <c r="B54" s="124"/>
      <c r="C54" s="124"/>
      <c r="D54" s="123"/>
    </row>
    <row r="55" spans="1:4" ht="15.5">
      <c r="A55" s="94"/>
      <c r="B55" s="124"/>
      <c r="C55" s="124"/>
      <c r="D55" s="123"/>
    </row>
    <row r="60" spans="1:4">
      <c r="A60" s="96"/>
      <c r="B60" s="96"/>
    </row>
    <row r="61" spans="1:4">
      <c r="A61" s="96"/>
      <c r="B61" s="96"/>
    </row>
    <row r="62" spans="1:4" ht="15.5">
      <c r="A62" s="94"/>
      <c r="B62" s="86"/>
    </row>
    <row r="63" spans="1:4">
      <c r="A63" s="96"/>
      <c r="B63" s="96"/>
    </row>
    <row r="64" spans="1:4">
      <c r="A64" s="96"/>
      <c r="B64" s="96"/>
    </row>
    <row r="65" spans="1:2">
      <c r="A65" s="96"/>
      <c r="B65" s="96"/>
    </row>
    <row r="66" spans="1:2">
      <c r="A66" s="96"/>
      <c r="B66" s="96"/>
    </row>
  </sheetData>
  <mergeCells count="5">
    <mergeCell ref="A1:D1"/>
    <mergeCell ref="B2:D2"/>
    <mergeCell ref="B12:D12"/>
    <mergeCell ref="A3:D3"/>
    <mergeCell ref="B4:D4"/>
  </mergeCells>
  <phoneticPr fontId="0" type="noConversion"/>
  <hyperlinks>
    <hyperlink ref="F6" location="Bestillingsskjema!A1" display="Tilbake til bestillingsskjema"/>
    <hyperlink ref="A3:D3" r:id="rId1" display="Please make yourself familiar with the guidelines for hosting and representation at UiO"/>
  </hyperlinks>
  <pageMargins left="0.70866141732283472" right="0.70866141732283472" top="0.74803149606299213" bottom="0.74803149606299213" header="0.31496062992125984" footer="0.31496062992125984"/>
  <pageSetup paperSize="9" scale="85" orientation="portrait" r:id="rId2"/>
  <headerFooter alignWithMargins="0">
    <oddHeader>&amp;C&amp;F &amp;A&amp;R&amp;D</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39997558519241921"/>
    <pageSetUpPr fitToPage="1"/>
  </sheetPr>
  <dimension ref="A1:E30"/>
  <sheetViews>
    <sheetView zoomScaleNormal="100" workbookViewId="0">
      <selection activeCell="C3" sqref="C3"/>
    </sheetView>
  </sheetViews>
  <sheetFormatPr defaultColWidth="8.81640625" defaultRowHeight="13"/>
  <cols>
    <col min="1" max="1" width="25.81640625" style="78" customWidth="1"/>
    <col min="2" max="2" width="14.81640625" style="78" customWidth="1"/>
    <col min="3" max="3" width="39.7265625" style="78" customWidth="1"/>
    <col min="4" max="4" width="8.81640625" style="78"/>
    <col min="5" max="5" width="22.54296875" style="78" customWidth="1"/>
    <col min="6" max="16384" width="8.81640625" style="78"/>
  </cols>
  <sheetData>
    <row r="1" spans="1:5" ht="20">
      <c r="A1" s="405" t="s">
        <v>179</v>
      </c>
      <c r="B1" s="405"/>
      <c r="C1" s="405"/>
    </row>
    <row r="2" spans="1:5" ht="5.15" customHeight="1">
      <c r="A2" s="79"/>
      <c r="B2" s="79"/>
      <c r="C2" s="79"/>
    </row>
    <row r="3" spans="1:5" ht="16" customHeight="1">
      <c r="A3" s="413" t="s">
        <v>178</v>
      </c>
      <c r="B3" s="154" t="s">
        <v>329</v>
      </c>
      <c r="C3" s="128"/>
    </row>
    <row r="4" spans="1:5" ht="16" customHeight="1">
      <c r="A4" s="414"/>
      <c r="B4" s="154" t="s">
        <v>330</v>
      </c>
      <c r="C4" s="128"/>
    </row>
    <row r="5" spans="1:5" ht="15.5">
      <c r="A5" s="81" t="s">
        <v>175</v>
      </c>
      <c r="B5" s="415" t="s">
        <v>290</v>
      </c>
      <c r="C5" s="416"/>
    </row>
    <row r="6" spans="1:5" ht="15.5">
      <c r="A6" s="81" t="s">
        <v>176</v>
      </c>
      <c r="B6" s="417"/>
      <c r="C6" s="418"/>
    </row>
    <row r="7" spans="1:5" ht="31">
      <c r="A7" s="80" t="s">
        <v>177</v>
      </c>
      <c r="B7" s="417"/>
      <c r="C7" s="418"/>
    </row>
    <row r="8" spans="1:5" ht="15.5">
      <c r="A8" s="80" t="s">
        <v>325</v>
      </c>
      <c r="B8" s="417"/>
      <c r="C8" s="418"/>
    </row>
    <row r="9" spans="1:5" ht="15.5">
      <c r="A9" s="81" t="s">
        <v>324</v>
      </c>
      <c r="B9" s="419"/>
      <c r="C9" s="420"/>
    </row>
    <row r="10" spans="1:5" ht="15.5">
      <c r="A10" s="80" t="s">
        <v>326</v>
      </c>
      <c r="B10" s="415"/>
      <c r="C10" s="416"/>
    </row>
    <row r="11" spans="1:5" ht="5.15" customHeight="1">
      <c r="A11" s="153"/>
      <c r="B11" s="153"/>
      <c r="C11" s="153"/>
    </row>
    <row r="12" spans="1:5" ht="15.75" customHeight="1">
      <c r="A12" s="421" t="s">
        <v>315</v>
      </c>
      <c r="B12" s="421"/>
      <c r="C12" s="421"/>
      <c r="E12" s="411" t="s">
        <v>208</v>
      </c>
    </row>
    <row r="13" spans="1:5" ht="15.75" customHeight="1">
      <c r="A13" s="81" t="s">
        <v>317</v>
      </c>
      <c r="B13" s="100"/>
      <c r="C13" s="100"/>
      <c r="E13" s="412"/>
    </row>
    <row r="14" spans="1:5" ht="15.75" customHeight="1">
      <c r="A14" s="81" t="s">
        <v>146</v>
      </c>
      <c r="B14" s="422"/>
      <c r="C14" s="423"/>
    </row>
    <row r="15" spans="1:5" ht="15.5">
      <c r="A15" s="81" t="s">
        <v>147</v>
      </c>
      <c r="B15" s="100"/>
      <c r="C15" s="100"/>
      <c r="E15" s="411" t="s">
        <v>151</v>
      </c>
    </row>
    <row r="16" spans="1:5" ht="15.75" customHeight="1">
      <c r="A16" s="80" t="s">
        <v>185</v>
      </c>
      <c r="B16" s="100"/>
      <c r="C16" s="100"/>
      <c r="E16" s="412"/>
    </row>
    <row r="17" spans="1:3" ht="5.15" customHeight="1">
      <c r="A17" s="153"/>
      <c r="B17" s="153"/>
      <c r="C17" s="153"/>
    </row>
    <row r="18" spans="1:3" ht="15.75" customHeight="1">
      <c r="A18" s="421" t="s">
        <v>316</v>
      </c>
      <c r="B18" s="421"/>
      <c r="C18" s="421"/>
    </row>
    <row r="19" spans="1:3" ht="15.75" customHeight="1">
      <c r="A19" s="81" t="s">
        <v>317</v>
      </c>
      <c r="B19" s="100"/>
      <c r="C19" s="100"/>
    </row>
    <row r="20" spans="1:3" ht="15.5">
      <c r="A20" s="81" t="s">
        <v>146</v>
      </c>
      <c r="B20" s="422"/>
      <c r="C20" s="423"/>
    </row>
    <row r="21" spans="1:3" ht="15.5">
      <c r="A21" s="81" t="s">
        <v>147</v>
      </c>
      <c r="B21" s="100"/>
      <c r="C21" s="100"/>
    </row>
    <row r="22" spans="1:3" ht="15.5">
      <c r="A22" s="80" t="s">
        <v>185</v>
      </c>
      <c r="B22" s="100"/>
      <c r="C22" s="100"/>
    </row>
    <row r="23" spans="1:3" ht="5.15" customHeight="1">
      <c r="A23" s="153"/>
      <c r="B23" s="153"/>
      <c r="C23" s="153"/>
    </row>
    <row r="24" spans="1:3" ht="15.75" customHeight="1">
      <c r="A24" s="421" t="s">
        <v>292</v>
      </c>
      <c r="B24" s="421"/>
      <c r="C24" s="421"/>
    </row>
    <row r="25" spans="1:3" ht="15.75" customHeight="1">
      <c r="A25" s="424"/>
      <c r="B25" s="424"/>
      <c r="C25" s="424"/>
    </row>
    <row r="26" spans="1:3" ht="15.5">
      <c r="A26" s="410"/>
      <c r="B26" s="410"/>
      <c r="C26" s="410"/>
    </row>
    <row r="27" spans="1:3" ht="15.5">
      <c r="A27" s="410"/>
      <c r="B27" s="410"/>
      <c r="C27" s="410"/>
    </row>
    <row r="28" spans="1:3" ht="15.5">
      <c r="A28" s="410"/>
      <c r="B28" s="410"/>
      <c r="C28" s="410"/>
    </row>
    <row r="29" spans="1:3" ht="15.5">
      <c r="A29" s="410"/>
      <c r="B29" s="410"/>
      <c r="C29" s="410"/>
    </row>
    <row r="30" spans="1:3">
      <c r="A30" s="155"/>
      <c r="B30" s="155"/>
      <c r="C30" s="155"/>
    </row>
  </sheetData>
  <sheetProtection insertRows="0" insertHyperlinks="0" deleteRows="0" selectLockedCells="1"/>
  <mergeCells count="20">
    <mergeCell ref="A1:C1"/>
    <mergeCell ref="A24:C24"/>
    <mergeCell ref="A25:C25"/>
    <mergeCell ref="A26:C26"/>
    <mergeCell ref="A27:C27"/>
    <mergeCell ref="A18:C18"/>
    <mergeCell ref="A28:C28"/>
    <mergeCell ref="A29:C29"/>
    <mergeCell ref="E12:E13"/>
    <mergeCell ref="E15:E16"/>
    <mergeCell ref="A3:A4"/>
    <mergeCell ref="B5:C5"/>
    <mergeCell ref="B6:C6"/>
    <mergeCell ref="B7:C7"/>
    <mergeCell ref="B8:C8"/>
    <mergeCell ref="B9:C9"/>
    <mergeCell ref="B10:C10"/>
    <mergeCell ref="A12:C12"/>
    <mergeCell ref="B20:C20"/>
    <mergeCell ref="B14:C14"/>
  </mergeCells>
  <hyperlinks>
    <hyperlink ref="E12" location="Bestillingskjema!A1" display="Tilbake til bestillingsskjema"/>
    <hyperlink ref="E15" location="'Purchase request form'!A1" display="Return to purchase request form"/>
    <hyperlink ref="E12:E13" location="Bestillingsskjema!A1" display="Tilbake til bestillingsskjema"/>
  </hyperlinks>
  <pageMargins left="0.70866141732283472" right="0.70866141732283472" top="0.74803149606299213" bottom="0.74803149606299213" header="0.31496062992125984" footer="0.31496062992125984"/>
  <pageSetup paperSize="9" orientation="portrait" r:id="rId1"/>
  <headerFooter alignWithMargins="0">
    <oddHeader>&amp;C&amp;F &amp;A&amp;R&amp;D</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39997558519241921"/>
    <pageSetUpPr fitToPage="1"/>
  </sheetPr>
  <dimension ref="A1:D25"/>
  <sheetViews>
    <sheetView zoomScaleNormal="100" workbookViewId="0">
      <selection activeCell="B4" sqref="B4"/>
    </sheetView>
  </sheetViews>
  <sheetFormatPr defaultColWidth="8.81640625" defaultRowHeight="13"/>
  <cols>
    <col min="1" max="1" width="23.26953125" style="78" customWidth="1"/>
    <col min="2" max="2" width="43.54296875" style="78" customWidth="1"/>
    <col min="3" max="3" width="14.7265625" style="78" customWidth="1"/>
    <col min="4" max="4" width="35.1796875" style="78" bestFit="1" customWidth="1"/>
    <col min="5" max="16384" width="8.81640625" style="78"/>
  </cols>
  <sheetData>
    <row r="1" spans="1:4" ht="20">
      <c r="A1" s="426" t="s">
        <v>174</v>
      </c>
      <c r="B1" s="426"/>
    </row>
    <row r="2" spans="1:4" ht="5.15" customHeight="1">
      <c r="A2" s="79"/>
      <c r="B2" s="79"/>
    </row>
    <row r="3" spans="1:4" ht="15.5">
      <c r="A3" s="427" t="s">
        <v>180</v>
      </c>
      <c r="B3" s="427"/>
    </row>
    <row r="4" spans="1:4" ht="15.5">
      <c r="A4" s="80" t="s">
        <v>145</v>
      </c>
      <c r="B4" s="100"/>
    </row>
    <row r="5" spans="1:4" ht="15.5">
      <c r="A5" s="80" t="s">
        <v>146</v>
      </c>
      <c r="B5" s="101"/>
    </row>
    <row r="6" spans="1:4" ht="15.5">
      <c r="A6" s="81" t="s">
        <v>181</v>
      </c>
      <c r="B6" s="102"/>
      <c r="D6" s="103" t="s">
        <v>208</v>
      </c>
    </row>
    <row r="7" spans="1:4" ht="15.5">
      <c r="A7" s="81" t="s">
        <v>184</v>
      </c>
      <c r="B7" s="100"/>
    </row>
    <row r="8" spans="1:4" ht="15.75" customHeight="1">
      <c r="A8" s="80" t="s">
        <v>206</v>
      </c>
      <c r="B8" s="100"/>
      <c r="D8" s="103" t="s">
        <v>151</v>
      </c>
    </row>
    <row r="9" spans="1:4" ht="5.15" customHeight="1">
      <c r="A9" s="79"/>
      <c r="B9" s="79"/>
    </row>
    <row r="10" spans="1:4" ht="15.5">
      <c r="A10" s="427" t="s">
        <v>182</v>
      </c>
      <c r="B10" s="427"/>
    </row>
    <row r="11" spans="1:4" ht="15.5">
      <c r="A11" s="80" t="s">
        <v>145</v>
      </c>
      <c r="B11" s="100"/>
    </row>
    <row r="12" spans="1:4" ht="15.5">
      <c r="A12" s="81" t="s">
        <v>146</v>
      </c>
      <c r="B12" s="101"/>
    </row>
    <row r="13" spans="1:4" ht="15.75" customHeight="1">
      <c r="A13" s="81" t="s">
        <v>147</v>
      </c>
      <c r="B13" s="102"/>
    </row>
    <row r="14" spans="1:4" ht="15.75" customHeight="1">
      <c r="A14" s="81" t="s">
        <v>183</v>
      </c>
      <c r="B14" s="100"/>
    </row>
    <row r="15" spans="1:4" ht="15.75" customHeight="1">
      <c r="A15" s="81" t="s">
        <v>291</v>
      </c>
      <c r="B15" s="138"/>
    </row>
    <row r="16" spans="1:4" ht="15.5">
      <c r="A16" s="81" t="s">
        <v>323</v>
      </c>
      <c r="B16" s="99"/>
    </row>
    <row r="17" spans="1:2" ht="5.15" customHeight="1">
      <c r="A17" s="406"/>
      <c r="B17" s="406"/>
    </row>
    <row r="18" spans="1:2" ht="15.5">
      <c r="A18" s="427" t="s">
        <v>293</v>
      </c>
      <c r="B18" s="427"/>
    </row>
    <row r="19" spans="1:2">
      <c r="A19" s="425"/>
      <c r="B19" s="425"/>
    </row>
    <row r="20" spans="1:2">
      <c r="A20" s="425"/>
      <c r="B20" s="425"/>
    </row>
    <row r="21" spans="1:2">
      <c r="A21" s="425"/>
      <c r="B21" s="425"/>
    </row>
    <row r="22" spans="1:2">
      <c r="A22" s="425"/>
      <c r="B22" s="425"/>
    </row>
    <row r="23" spans="1:2">
      <c r="A23" s="425"/>
      <c r="B23" s="425"/>
    </row>
    <row r="24" spans="1:2">
      <c r="A24" s="425"/>
      <c r="B24" s="425"/>
    </row>
    <row r="25" spans="1:2">
      <c r="A25" s="104"/>
      <c r="B25" s="104"/>
    </row>
  </sheetData>
  <sheetProtection insertRows="0" insertHyperlinks="0" deleteRows="0" selectLockedCells="1"/>
  <mergeCells count="11">
    <mergeCell ref="A1:B1"/>
    <mergeCell ref="A3:B3"/>
    <mergeCell ref="A10:B10"/>
    <mergeCell ref="A17:B17"/>
    <mergeCell ref="A18:B18"/>
    <mergeCell ref="A24:B24"/>
    <mergeCell ref="A19:B19"/>
    <mergeCell ref="A20:B20"/>
    <mergeCell ref="A21:B21"/>
    <mergeCell ref="A22:B22"/>
    <mergeCell ref="A23:B23"/>
  </mergeCells>
  <phoneticPr fontId="0" type="noConversion"/>
  <hyperlinks>
    <hyperlink ref="D6" location="Bestillingsskjema!A1" display="Tilbake til bestillingsskjema"/>
    <hyperlink ref="D8" location="'Purchase request form'!A1" display="Return to purchase request form"/>
  </hyperlinks>
  <pageMargins left="0.7" right="0.7" top="0.75" bottom="0.75" header="0.3" footer="0.3"/>
  <pageSetup paperSize="9" orientation="portrait" r:id="rId1"/>
  <headerFooter alignWithMargins="0">
    <oddHeader>&amp;C&amp;F &amp;A&amp;R&amp;D</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tint="0.39997558519241921"/>
  </sheetPr>
  <dimension ref="A1:K106"/>
  <sheetViews>
    <sheetView workbookViewId="0"/>
  </sheetViews>
  <sheetFormatPr defaultColWidth="8.81640625" defaultRowHeight="12.5"/>
  <cols>
    <col min="1" max="1" width="25.453125" bestFit="1" customWidth="1"/>
    <col min="2" max="2" width="34.453125" style="3" bestFit="1" customWidth="1"/>
    <col min="3" max="3" width="10" customWidth="1"/>
    <col min="4" max="4" width="12.7265625" customWidth="1"/>
    <col min="5" max="5" width="17.26953125" customWidth="1"/>
  </cols>
  <sheetData>
    <row r="1" spans="1:11" s="3" customFormat="1">
      <c r="A1" s="24" t="s">
        <v>76</v>
      </c>
    </row>
    <row r="2" spans="1:11" s="3" customFormat="1">
      <c r="A2" s="24" t="s">
        <v>208</v>
      </c>
    </row>
    <row r="3" spans="1:11" s="19" customFormat="1" ht="13">
      <c r="A3" s="9"/>
    </row>
    <row r="4" spans="1:11" s="3" customFormat="1" ht="13" hidden="1">
      <c r="A4" s="9" t="s">
        <v>139</v>
      </c>
    </row>
    <row r="5" spans="1:11" s="11" customFormat="1" ht="14.5" hidden="1">
      <c r="A5" s="14" t="s">
        <v>210</v>
      </c>
      <c r="B5" s="13" t="str">
        <f>VLOOKUP(A5,Table5[[manufacturer]:[Distributor]],2,TRUE)</f>
        <v>BioNordika</v>
      </c>
      <c r="C5" s="9"/>
    </row>
    <row r="6" spans="1:11" s="3" customFormat="1"/>
    <row r="7" spans="1:11">
      <c r="A7" s="2" t="s">
        <v>74</v>
      </c>
      <c r="B7" s="2" t="s">
        <v>73</v>
      </c>
      <c r="C7" s="2" t="s">
        <v>39</v>
      </c>
      <c r="D7" s="2" t="s">
        <v>40</v>
      </c>
      <c r="E7" s="2" t="s">
        <v>75</v>
      </c>
      <c r="F7" s="2" t="s">
        <v>37</v>
      </c>
      <c r="G7" s="3"/>
      <c r="K7" s="2"/>
    </row>
    <row r="8" spans="1:11">
      <c r="A8" s="2" t="s">
        <v>43</v>
      </c>
      <c r="B8" s="2" t="s">
        <v>43</v>
      </c>
      <c r="C8" s="2"/>
      <c r="F8" s="3"/>
      <c r="G8" s="3"/>
    </row>
    <row r="9" spans="1:11">
      <c r="A9" s="2" t="s">
        <v>44</v>
      </c>
      <c r="B9" s="2" t="s">
        <v>43</v>
      </c>
      <c r="C9" s="2"/>
      <c r="G9" s="3"/>
    </row>
    <row r="10" spans="1:11">
      <c r="A10" s="2" t="s">
        <v>45</v>
      </c>
      <c r="B10" s="2" t="s">
        <v>43</v>
      </c>
      <c r="C10" s="2"/>
      <c r="G10" s="3"/>
    </row>
    <row r="11" spans="1:11">
      <c r="A11" s="2" t="s">
        <v>46</v>
      </c>
      <c r="B11" s="2" t="s">
        <v>43</v>
      </c>
      <c r="C11" s="2"/>
      <c r="G11" s="3"/>
    </row>
    <row r="12" spans="1:11">
      <c r="A12" s="2" t="s">
        <v>48</v>
      </c>
      <c r="B12" s="2" t="s">
        <v>77</v>
      </c>
      <c r="C12" s="2"/>
      <c r="G12" s="3"/>
    </row>
    <row r="13" spans="1:11">
      <c r="A13" s="2" t="s">
        <v>49</v>
      </c>
      <c r="B13" s="2" t="s">
        <v>47</v>
      </c>
      <c r="C13" s="2"/>
      <c r="G13" s="3"/>
    </row>
    <row r="14" spans="1:11">
      <c r="A14" s="2" t="s">
        <v>50</v>
      </c>
      <c r="B14" s="2" t="s">
        <v>47</v>
      </c>
      <c r="C14" s="2"/>
      <c r="G14" s="3"/>
    </row>
    <row r="15" spans="1:11">
      <c r="A15" s="2" t="s">
        <v>51</v>
      </c>
      <c r="B15" s="2" t="s">
        <v>47</v>
      </c>
      <c r="C15" s="2"/>
      <c r="G15" s="3"/>
    </row>
    <row r="16" spans="1:11">
      <c r="A16" s="2" t="s">
        <v>52</v>
      </c>
      <c r="B16" s="2" t="s">
        <v>47</v>
      </c>
      <c r="C16" s="2"/>
      <c r="G16" s="3"/>
    </row>
    <row r="17" spans="1:7">
      <c r="A17" s="2" t="s">
        <v>53</v>
      </c>
      <c r="B17" s="2" t="s">
        <v>47</v>
      </c>
      <c r="C17" s="2"/>
      <c r="G17" s="3"/>
    </row>
    <row r="18" spans="1:7">
      <c r="A18" s="2" t="s">
        <v>54</v>
      </c>
      <c r="B18" s="2" t="s">
        <v>77</v>
      </c>
      <c r="C18" s="2"/>
      <c r="G18" s="3"/>
    </row>
    <row r="19" spans="1:7">
      <c r="A19" s="2" t="s">
        <v>55</v>
      </c>
      <c r="B19" s="2" t="s">
        <v>77</v>
      </c>
      <c r="C19" s="2"/>
      <c r="G19" s="3"/>
    </row>
    <row r="20" spans="1:7">
      <c r="A20" s="2" t="s">
        <v>56</v>
      </c>
      <c r="B20" s="2" t="s">
        <v>77</v>
      </c>
      <c r="C20" s="2"/>
      <c r="G20" s="3"/>
    </row>
    <row r="21" spans="1:7">
      <c r="A21" s="2" t="s">
        <v>57</v>
      </c>
      <c r="B21" s="2" t="s">
        <v>77</v>
      </c>
      <c r="C21" s="2"/>
      <c r="G21" s="3"/>
    </row>
    <row r="22" spans="1:7">
      <c r="A22" s="2" t="s">
        <v>64</v>
      </c>
      <c r="B22" s="2" t="s">
        <v>59</v>
      </c>
      <c r="C22" s="2"/>
      <c r="G22" s="3"/>
    </row>
    <row r="23" spans="1:7">
      <c r="A23" s="2" t="s">
        <v>58</v>
      </c>
      <c r="B23" s="2" t="s">
        <v>59</v>
      </c>
      <c r="C23" s="2"/>
      <c r="G23" s="3"/>
    </row>
    <row r="24" spans="1:7">
      <c r="A24" s="2" t="s">
        <v>60</v>
      </c>
      <c r="B24" s="2" t="s">
        <v>59</v>
      </c>
      <c r="C24" s="2"/>
      <c r="G24" s="3"/>
    </row>
    <row r="25" spans="1:7">
      <c r="A25" s="2" t="s">
        <v>61</v>
      </c>
      <c r="B25" s="2" t="s">
        <v>59</v>
      </c>
      <c r="C25" s="2"/>
      <c r="G25" s="3"/>
    </row>
    <row r="26" spans="1:7">
      <c r="A26" s="2" t="s">
        <v>62</v>
      </c>
      <c r="B26" s="2" t="s">
        <v>59</v>
      </c>
      <c r="C26" s="2"/>
      <c r="G26" s="3"/>
    </row>
    <row r="27" spans="1:7">
      <c r="A27" s="2" t="s">
        <v>63</v>
      </c>
      <c r="B27" s="2" t="s">
        <v>59</v>
      </c>
      <c r="C27" s="2"/>
      <c r="G27" s="3"/>
    </row>
    <row r="28" spans="1:7">
      <c r="A28" s="2" t="s">
        <v>65</v>
      </c>
      <c r="B28" s="2" t="s">
        <v>59</v>
      </c>
      <c r="C28" s="2"/>
      <c r="G28" s="3"/>
    </row>
    <row r="29" spans="1:7">
      <c r="A29" s="2" t="s">
        <v>66</v>
      </c>
      <c r="B29" s="2" t="s">
        <v>59</v>
      </c>
      <c r="C29" s="2"/>
      <c r="G29" s="3"/>
    </row>
    <row r="30" spans="1:7">
      <c r="A30" s="2" t="s">
        <v>67</v>
      </c>
      <c r="B30" s="2" t="s">
        <v>59</v>
      </c>
      <c r="C30" s="2"/>
      <c r="G30" s="3"/>
    </row>
    <row r="31" spans="1:7">
      <c r="A31" s="2" t="s">
        <v>68</v>
      </c>
      <c r="B31" s="2" t="s">
        <v>59</v>
      </c>
      <c r="C31" s="2"/>
      <c r="G31" s="3"/>
    </row>
    <row r="32" spans="1:7" ht="14.5">
      <c r="A32" s="2" t="s">
        <v>69</v>
      </c>
      <c r="B32" s="2" t="s">
        <v>59</v>
      </c>
      <c r="C32" s="2"/>
      <c r="G32" s="4"/>
    </row>
    <row r="33" spans="1:7" ht="14.5">
      <c r="A33" s="2" t="s">
        <v>70</v>
      </c>
      <c r="B33" s="2" t="s">
        <v>59</v>
      </c>
      <c r="C33" s="2"/>
      <c r="G33" s="4"/>
    </row>
    <row r="34" spans="1:7">
      <c r="A34" s="2" t="s">
        <v>71</v>
      </c>
      <c r="B34" s="2" t="s">
        <v>59</v>
      </c>
      <c r="C34" s="2"/>
    </row>
    <row r="35" spans="1:7">
      <c r="A35" s="2" t="s">
        <v>72</v>
      </c>
      <c r="B35" s="2" t="s">
        <v>59</v>
      </c>
      <c r="C35" s="2"/>
    </row>
    <row r="36" spans="1:7">
      <c r="A36" s="2" t="s">
        <v>78</v>
      </c>
      <c r="B36" s="2" t="s">
        <v>77</v>
      </c>
      <c r="C36" s="10"/>
      <c r="D36" s="6"/>
      <c r="E36" s="6"/>
      <c r="F36" s="6"/>
    </row>
    <row r="37" spans="1:7">
      <c r="A37" s="2" t="s">
        <v>79</v>
      </c>
      <c r="B37" s="2" t="s">
        <v>77</v>
      </c>
      <c r="C37" s="10"/>
      <c r="D37" s="6"/>
      <c r="E37" s="6"/>
      <c r="F37" s="6"/>
    </row>
    <row r="38" spans="1:7">
      <c r="A38" s="2" t="s">
        <v>80</v>
      </c>
      <c r="B38" s="2" t="s">
        <v>77</v>
      </c>
      <c r="C38" s="10"/>
      <c r="D38" s="6"/>
      <c r="E38" s="6"/>
      <c r="F38" s="6"/>
    </row>
    <row r="39" spans="1:7">
      <c r="A39" s="2" t="s">
        <v>81</v>
      </c>
      <c r="B39" s="2" t="s">
        <v>77</v>
      </c>
      <c r="C39" s="10"/>
      <c r="D39" s="6"/>
      <c r="E39" s="6"/>
      <c r="F39" s="6"/>
    </row>
    <row r="40" spans="1:7">
      <c r="A40" s="2" t="s">
        <v>82</v>
      </c>
      <c r="B40" s="2" t="s">
        <v>77</v>
      </c>
      <c r="C40" s="10"/>
      <c r="D40" s="6"/>
      <c r="E40" s="6"/>
      <c r="F40" s="6"/>
    </row>
    <row r="41" spans="1:7">
      <c r="A41" s="2" t="s">
        <v>83</v>
      </c>
      <c r="B41" s="2" t="s">
        <v>77</v>
      </c>
      <c r="C41" s="10"/>
      <c r="D41" s="6"/>
      <c r="E41" s="6"/>
      <c r="F41" s="6"/>
    </row>
    <row r="42" spans="1:7">
      <c r="A42" s="2" t="s">
        <v>84</v>
      </c>
      <c r="B42" s="2" t="s">
        <v>77</v>
      </c>
      <c r="C42" s="10"/>
      <c r="D42" s="6"/>
      <c r="E42" s="6"/>
      <c r="F42" s="6"/>
    </row>
    <row r="43" spans="1:7">
      <c r="A43" s="2" t="s">
        <v>85</v>
      </c>
      <c r="B43" s="2" t="s">
        <v>77</v>
      </c>
      <c r="C43" s="10"/>
      <c r="D43" s="6"/>
      <c r="E43" s="6"/>
      <c r="F43" s="6"/>
    </row>
    <row r="44" spans="1:7">
      <c r="A44" s="2" t="s">
        <v>86</v>
      </c>
      <c r="B44" s="2" t="s">
        <v>77</v>
      </c>
      <c r="C44" s="10"/>
      <c r="D44" s="6"/>
      <c r="E44" s="6"/>
      <c r="F44" s="6"/>
    </row>
    <row r="45" spans="1:7">
      <c r="A45" s="2" t="s">
        <v>87</v>
      </c>
      <c r="B45" s="2" t="s">
        <v>77</v>
      </c>
      <c r="C45" s="10"/>
      <c r="D45" s="6"/>
      <c r="E45" s="6"/>
      <c r="F45" s="6"/>
    </row>
    <row r="46" spans="1:7">
      <c r="A46" s="2" t="s">
        <v>88</v>
      </c>
      <c r="B46" s="2" t="s">
        <v>77</v>
      </c>
      <c r="C46" s="10"/>
      <c r="D46" s="6"/>
      <c r="E46" s="6"/>
      <c r="F46" s="6"/>
    </row>
    <row r="47" spans="1:7">
      <c r="A47" s="2" t="s">
        <v>89</v>
      </c>
      <c r="B47" s="2" t="s">
        <v>77</v>
      </c>
      <c r="C47" s="10"/>
      <c r="D47" s="6"/>
      <c r="E47" s="6"/>
      <c r="F47" s="6"/>
    </row>
    <row r="48" spans="1:7">
      <c r="A48" s="2" t="s">
        <v>90</v>
      </c>
      <c r="B48" s="2" t="s">
        <v>77</v>
      </c>
      <c r="C48" s="10"/>
      <c r="D48" s="6"/>
      <c r="E48" s="6"/>
      <c r="F48" s="6"/>
    </row>
    <row r="49" spans="1:6">
      <c r="A49" s="2" t="s">
        <v>91</v>
      </c>
      <c r="B49" s="2" t="s">
        <v>77</v>
      </c>
      <c r="C49" s="10"/>
      <c r="D49" s="6"/>
      <c r="E49" s="6"/>
      <c r="F49" s="6"/>
    </row>
    <row r="50" spans="1:6">
      <c r="A50" s="2" t="s">
        <v>92</v>
      </c>
      <c r="B50" s="2" t="s">
        <v>77</v>
      </c>
      <c r="C50" s="10"/>
      <c r="D50" s="6"/>
      <c r="E50" s="6"/>
      <c r="F50" s="6"/>
    </row>
    <row r="51" spans="1:6">
      <c r="A51" s="2" t="s">
        <v>93</v>
      </c>
      <c r="B51" s="2" t="s">
        <v>77</v>
      </c>
      <c r="C51" s="10"/>
      <c r="D51" s="6"/>
      <c r="E51" s="6"/>
      <c r="F51" s="6"/>
    </row>
    <row r="52" spans="1:6">
      <c r="A52" s="2" t="s">
        <v>94</v>
      </c>
      <c r="B52" s="2" t="s">
        <v>77</v>
      </c>
      <c r="C52" s="10"/>
      <c r="D52" s="6"/>
      <c r="E52" s="6"/>
      <c r="F52" s="6"/>
    </row>
    <row r="53" spans="1:6">
      <c r="A53" s="2" t="s">
        <v>95</v>
      </c>
      <c r="B53" s="2" t="s">
        <v>77</v>
      </c>
      <c r="C53" s="10"/>
      <c r="D53" s="6"/>
      <c r="E53" s="6"/>
      <c r="F53" s="6"/>
    </row>
    <row r="54" spans="1:6">
      <c r="A54" s="2" t="s">
        <v>96</v>
      </c>
      <c r="B54" s="2" t="s">
        <v>77</v>
      </c>
      <c r="C54" s="10"/>
      <c r="D54" s="6"/>
      <c r="E54" s="6"/>
      <c r="F54" s="6"/>
    </row>
    <row r="55" spans="1:6">
      <c r="A55" s="2" t="s">
        <v>97</v>
      </c>
      <c r="B55" s="2" t="s">
        <v>77</v>
      </c>
      <c r="C55" s="10"/>
      <c r="D55" s="6"/>
      <c r="E55" s="6"/>
      <c r="F55" s="6"/>
    </row>
    <row r="56" spans="1:6">
      <c r="A56" s="2" t="s">
        <v>98</v>
      </c>
      <c r="B56" s="2" t="s">
        <v>77</v>
      </c>
      <c r="C56" s="10"/>
      <c r="D56" s="6"/>
      <c r="E56" s="6"/>
      <c r="F56" s="6"/>
    </row>
    <row r="57" spans="1:6">
      <c r="A57" s="2" t="s">
        <v>99</v>
      </c>
      <c r="B57" s="2" t="s">
        <v>77</v>
      </c>
      <c r="C57" s="10"/>
      <c r="D57" s="6"/>
      <c r="E57" s="6"/>
      <c r="F57" s="6"/>
    </row>
    <row r="58" spans="1:6">
      <c r="A58" s="2" t="s">
        <v>100</v>
      </c>
      <c r="B58" s="2" t="s">
        <v>77</v>
      </c>
      <c r="C58" s="10"/>
      <c r="D58" s="6"/>
      <c r="E58" s="6"/>
      <c r="F58" s="6"/>
    </row>
    <row r="59" spans="1:6">
      <c r="A59" s="2" t="s">
        <v>101</v>
      </c>
      <c r="B59" s="2" t="s">
        <v>77</v>
      </c>
      <c r="C59" s="10"/>
      <c r="D59" s="6"/>
      <c r="E59" s="6"/>
      <c r="F59" s="6"/>
    </row>
    <row r="60" spans="1:6">
      <c r="A60" s="2"/>
      <c r="B60" s="2" t="s">
        <v>102</v>
      </c>
      <c r="C60" s="10"/>
      <c r="D60" s="6"/>
      <c r="E60" s="6"/>
      <c r="F60" s="6"/>
    </row>
    <row r="61" spans="1:6">
      <c r="A61" s="2"/>
      <c r="B61" s="2" t="s">
        <v>103</v>
      </c>
      <c r="C61" s="10"/>
      <c r="D61" s="6"/>
      <c r="E61" s="6"/>
      <c r="F61" s="6"/>
    </row>
    <row r="62" spans="1:6">
      <c r="A62" s="2" t="s">
        <v>104</v>
      </c>
      <c r="B62" s="2" t="s">
        <v>137</v>
      </c>
      <c r="C62" s="10"/>
      <c r="D62" s="6"/>
      <c r="E62" s="6"/>
      <c r="F62" s="6"/>
    </row>
    <row r="63" spans="1:6">
      <c r="A63" s="2"/>
      <c r="B63" s="2" t="s">
        <v>137</v>
      </c>
      <c r="C63" s="10"/>
      <c r="D63" s="6"/>
      <c r="E63" s="6"/>
      <c r="F63" s="6"/>
    </row>
    <row r="64" spans="1:6">
      <c r="A64" s="2" t="s">
        <v>106</v>
      </c>
      <c r="B64" s="2" t="s">
        <v>105</v>
      </c>
      <c r="C64" s="10"/>
      <c r="D64" s="6"/>
      <c r="E64" s="6"/>
      <c r="F64" s="6"/>
    </row>
    <row r="65" spans="1:6">
      <c r="A65" s="2" t="s">
        <v>107</v>
      </c>
      <c r="B65" s="2" t="s">
        <v>105</v>
      </c>
      <c r="C65" s="10"/>
      <c r="D65" s="6"/>
      <c r="E65" s="6"/>
      <c r="F65" s="6"/>
    </row>
    <row r="66" spans="1:6">
      <c r="A66" s="2" t="s">
        <v>108</v>
      </c>
      <c r="B66" s="2" t="s">
        <v>105</v>
      </c>
      <c r="C66" s="10"/>
      <c r="D66" s="6"/>
      <c r="E66" s="6"/>
      <c r="F66" s="6"/>
    </row>
    <row r="67" spans="1:6">
      <c r="A67" s="2" t="s">
        <v>109</v>
      </c>
      <c r="B67" s="2" t="s">
        <v>103</v>
      </c>
      <c r="C67" s="10"/>
      <c r="D67" s="6"/>
      <c r="E67" s="6"/>
      <c r="F67" s="6"/>
    </row>
    <row r="68" spans="1:6">
      <c r="A68" s="2" t="s">
        <v>109</v>
      </c>
      <c r="B68" s="2" t="s">
        <v>110</v>
      </c>
      <c r="C68" s="10"/>
      <c r="D68" s="6"/>
      <c r="E68" s="6"/>
      <c r="F68" s="6"/>
    </row>
    <row r="69" spans="1:6">
      <c r="A69" s="2" t="s">
        <v>111</v>
      </c>
      <c r="B69" s="2" t="s">
        <v>103</v>
      </c>
      <c r="C69" s="10"/>
      <c r="D69" s="6"/>
      <c r="E69" s="6"/>
      <c r="F69" s="6"/>
    </row>
    <row r="70" spans="1:6">
      <c r="A70" s="2" t="s">
        <v>112</v>
      </c>
      <c r="B70" s="2" t="s">
        <v>103</v>
      </c>
      <c r="C70" s="10"/>
      <c r="D70" s="6"/>
      <c r="E70" s="6"/>
      <c r="F70" s="6"/>
    </row>
    <row r="71" spans="1:6">
      <c r="A71" s="2" t="s">
        <v>112</v>
      </c>
      <c r="B71" s="2" t="s">
        <v>113</v>
      </c>
      <c r="C71" s="10"/>
      <c r="D71" s="6"/>
      <c r="E71" s="6"/>
      <c r="F71" s="6"/>
    </row>
    <row r="72" spans="1:6">
      <c r="A72" s="2"/>
      <c r="B72" s="2" t="s">
        <v>114</v>
      </c>
      <c r="C72" s="10"/>
      <c r="D72" s="6"/>
      <c r="E72" s="6"/>
      <c r="F72" s="6"/>
    </row>
    <row r="73" spans="1:6">
      <c r="A73" s="2"/>
      <c r="B73" s="2" t="s">
        <v>115</v>
      </c>
      <c r="C73" s="10"/>
      <c r="D73" s="6"/>
      <c r="E73" s="6"/>
      <c r="F73" s="6"/>
    </row>
    <row r="74" spans="1:6">
      <c r="A74" s="2"/>
      <c r="B74" s="2" t="s">
        <v>116</v>
      </c>
      <c r="C74" s="10"/>
      <c r="D74" s="6"/>
      <c r="E74" s="6"/>
      <c r="F74" s="6"/>
    </row>
    <row r="75" spans="1:6">
      <c r="A75" s="2"/>
      <c r="B75" s="2" t="s">
        <v>117</v>
      </c>
      <c r="C75" s="10"/>
      <c r="D75" s="6"/>
      <c r="E75" s="6"/>
      <c r="F75" s="6"/>
    </row>
    <row r="76" spans="1:6">
      <c r="A76" s="2"/>
      <c r="B76" s="2" t="s">
        <v>118</v>
      </c>
      <c r="C76" s="10"/>
      <c r="D76" s="6"/>
      <c r="E76" s="6"/>
      <c r="F76" s="6"/>
    </row>
    <row r="77" spans="1:6">
      <c r="A77" s="2"/>
      <c r="B77" s="2" t="s">
        <v>119</v>
      </c>
      <c r="C77" s="10"/>
      <c r="D77" s="6"/>
      <c r="E77" s="6"/>
      <c r="F77" s="6"/>
    </row>
    <row r="78" spans="1:6">
      <c r="A78" s="2"/>
      <c r="B78" s="2" t="s">
        <v>120</v>
      </c>
      <c r="C78" s="10"/>
      <c r="D78" s="6"/>
      <c r="E78" s="6"/>
      <c r="F78" s="6"/>
    </row>
    <row r="79" spans="1:6">
      <c r="A79" s="2"/>
      <c r="B79" s="2" t="s">
        <v>121</v>
      </c>
      <c r="C79" s="10"/>
      <c r="D79" s="6"/>
      <c r="E79" s="6"/>
      <c r="F79" s="6"/>
    </row>
    <row r="80" spans="1:6">
      <c r="A80" s="2"/>
      <c r="B80" s="2" t="s">
        <v>122</v>
      </c>
      <c r="C80" s="10"/>
      <c r="D80" s="6"/>
      <c r="E80" s="6"/>
      <c r="F80" s="6"/>
    </row>
    <row r="81" spans="1:6">
      <c r="A81" s="2"/>
      <c r="B81" s="2" t="s">
        <v>123</v>
      </c>
      <c r="C81" s="10"/>
      <c r="D81" s="6"/>
      <c r="E81" s="6"/>
      <c r="F81" s="6"/>
    </row>
    <row r="82" spans="1:6">
      <c r="A82" s="2" t="s">
        <v>124</v>
      </c>
      <c r="B82" s="2" t="s">
        <v>123</v>
      </c>
      <c r="C82" s="10"/>
      <c r="D82" s="6"/>
      <c r="E82" s="6"/>
      <c r="F82" s="6"/>
    </row>
    <row r="83" spans="1:6">
      <c r="A83" s="2" t="s">
        <v>126</v>
      </c>
      <c r="B83" s="2" t="s">
        <v>125</v>
      </c>
      <c r="C83" s="10"/>
      <c r="D83" s="6"/>
      <c r="E83" s="6"/>
      <c r="F83" s="6"/>
    </row>
    <row r="84" spans="1:6">
      <c r="A84" s="2"/>
      <c r="B84" s="2" t="s">
        <v>127</v>
      </c>
      <c r="C84" s="10"/>
      <c r="D84" s="6"/>
      <c r="E84" s="6"/>
      <c r="F84" s="6"/>
    </row>
    <row r="85" spans="1:6">
      <c r="A85" s="2"/>
      <c r="B85" s="2" t="s">
        <v>128</v>
      </c>
      <c r="C85" s="10"/>
      <c r="D85" s="6"/>
      <c r="E85" s="6"/>
      <c r="F85" s="6"/>
    </row>
    <row r="86" spans="1:6">
      <c r="A86" s="2"/>
      <c r="B86" s="2" t="s">
        <v>129</v>
      </c>
      <c r="C86" s="10"/>
      <c r="D86" s="6"/>
      <c r="E86" s="6"/>
      <c r="F86" s="6"/>
    </row>
    <row r="87" spans="1:6">
      <c r="A87" s="2"/>
      <c r="B87" s="2" t="s">
        <v>130</v>
      </c>
      <c r="C87" s="10"/>
      <c r="D87" s="6"/>
      <c r="E87" s="6"/>
      <c r="F87" s="6"/>
    </row>
    <row r="88" spans="1:6">
      <c r="A88" s="2"/>
      <c r="B88" s="2" t="s">
        <v>131</v>
      </c>
      <c r="C88" s="10"/>
      <c r="D88" s="6"/>
      <c r="E88" s="6"/>
      <c r="F88" s="6"/>
    </row>
    <row r="89" spans="1:6">
      <c r="A89" s="2"/>
      <c r="B89" s="2" t="s">
        <v>132</v>
      </c>
      <c r="C89" s="10"/>
      <c r="D89" s="6"/>
      <c r="E89" s="6"/>
      <c r="F89" s="6"/>
    </row>
    <row r="90" spans="1:6">
      <c r="A90" s="2"/>
      <c r="B90" s="2" t="s">
        <v>133</v>
      </c>
      <c r="C90" s="10"/>
      <c r="D90" s="6"/>
      <c r="E90" s="6"/>
      <c r="F90" s="6"/>
    </row>
    <row r="91" spans="1:6">
      <c r="A91" s="2" t="s">
        <v>132</v>
      </c>
      <c r="B91" s="2" t="s">
        <v>137</v>
      </c>
      <c r="C91" s="10"/>
      <c r="D91" s="6"/>
      <c r="E91" s="6"/>
      <c r="F91" s="6"/>
    </row>
    <row r="92" spans="1:6">
      <c r="A92" s="2"/>
      <c r="B92" s="2" t="s">
        <v>134</v>
      </c>
      <c r="C92" s="10"/>
      <c r="D92" s="6"/>
      <c r="E92" s="6"/>
      <c r="F92" s="6"/>
    </row>
    <row r="93" spans="1:6">
      <c r="A93" s="2" t="s">
        <v>135</v>
      </c>
      <c r="B93" s="2" t="s">
        <v>134</v>
      </c>
      <c r="C93" s="10"/>
      <c r="D93" s="6"/>
      <c r="E93" s="6"/>
      <c r="F93" s="6"/>
    </row>
    <row r="94" spans="1:6">
      <c r="A94" s="2"/>
      <c r="B94" s="2" t="s">
        <v>136</v>
      </c>
      <c r="C94" s="10"/>
      <c r="D94" s="6"/>
      <c r="E94" s="6"/>
      <c r="F94" s="6"/>
    </row>
    <row r="95" spans="1:6">
      <c r="A95" s="2"/>
      <c r="B95" s="2" t="s">
        <v>138</v>
      </c>
      <c r="C95" s="10"/>
      <c r="D95" s="6"/>
      <c r="E95" s="6"/>
      <c r="F95" s="6"/>
    </row>
    <row r="96" spans="1:6">
      <c r="A96" s="15" t="s">
        <v>188</v>
      </c>
      <c r="B96" s="15" t="s">
        <v>189</v>
      </c>
      <c r="C96" s="17"/>
      <c r="D96" s="18"/>
      <c r="E96" s="18"/>
      <c r="F96" s="18"/>
    </row>
    <row r="97" spans="1:6">
      <c r="A97" s="15"/>
      <c r="B97" s="15" t="s">
        <v>171</v>
      </c>
      <c r="C97" s="17"/>
      <c r="D97" s="18"/>
      <c r="E97" s="18"/>
      <c r="F97" s="18"/>
    </row>
    <row r="98" spans="1:6">
      <c r="A98" s="15"/>
      <c r="B98" s="15" t="s">
        <v>172</v>
      </c>
      <c r="C98" s="17"/>
      <c r="D98" s="18"/>
      <c r="E98" s="18"/>
      <c r="F98" s="18"/>
    </row>
    <row r="99" spans="1:6">
      <c r="A99" s="15"/>
      <c r="B99" s="15" t="s">
        <v>170</v>
      </c>
      <c r="C99" s="17"/>
      <c r="D99" s="18"/>
      <c r="E99" s="18"/>
      <c r="F99" s="18"/>
    </row>
    <row r="100" spans="1:6">
      <c r="A100" s="15"/>
      <c r="B100" s="15" t="s">
        <v>190</v>
      </c>
      <c r="C100" s="17"/>
      <c r="D100" s="18"/>
      <c r="E100" s="18"/>
      <c r="F100" s="18"/>
    </row>
    <row r="101" spans="1:6">
      <c r="A101" s="15"/>
      <c r="B101" s="15" t="s">
        <v>160</v>
      </c>
      <c r="C101" s="17"/>
      <c r="D101" s="18"/>
      <c r="E101" s="18"/>
      <c r="F101" s="18"/>
    </row>
    <row r="102" spans="1:6">
      <c r="A102" s="15"/>
      <c r="B102" s="15" t="s">
        <v>159</v>
      </c>
      <c r="C102" s="17"/>
      <c r="D102" s="18"/>
      <c r="E102" s="18"/>
      <c r="F102" s="18"/>
    </row>
    <row r="103" spans="1:6">
      <c r="A103" s="15"/>
      <c r="B103" s="16" t="s">
        <v>154</v>
      </c>
      <c r="C103" s="17"/>
      <c r="D103" s="18"/>
      <c r="E103" s="18"/>
      <c r="F103" s="18"/>
    </row>
    <row r="104" spans="1:6">
      <c r="A104" s="15"/>
      <c r="B104" s="12" t="s">
        <v>155</v>
      </c>
      <c r="C104" s="17"/>
      <c r="D104" s="18"/>
      <c r="E104" s="18"/>
      <c r="F104" s="18"/>
    </row>
    <row r="105" spans="1:6">
      <c r="A105" s="15"/>
      <c r="B105" s="12" t="s">
        <v>156</v>
      </c>
      <c r="C105" s="17"/>
      <c r="D105" s="18"/>
      <c r="E105" s="18"/>
      <c r="F105" s="18"/>
    </row>
    <row r="106" spans="1:6">
      <c r="A106" s="15"/>
      <c r="B106" s="12" t="s">
        <v>157</v>
      </c>
      <c r="C106" s="17"/>
      <c r="D106" s="18"/>
      <c r="E106" s="18"/>
      <c r="F106" s="18"/>
    </row>
  </sheetData>
  <phoneticPr fontId="0" type="noConversion"/>
  <hyperlinks>
    <hyperlink ref="A1" location="'Purchase request form'!A1" display="Click here to return to ordering form"/>
    <hyperlink ref="A2" location="Bestillingsskjema!A1" display="Tilbake til bestillingsskjema"/>
  </hyperlinks>
  <pageMargins left="0.75" right="0.75" top="1" bottom="1" header="0.5" footer="0.5"/>
  <headerFooter alignWithMargins="0">
    <oddHeader>&amp;A</oddHeader>
    <oddFooter>Side &amp;P</oddFooter>
  </headerFooter>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F47"/>
  <sheetViews>
    <sheetView workbookViewId="0">
      <selection activeCell="W10" sqref="W10"/>
    </sheetView>
  </sheetViews>
  <sheetFormatPr defaultColWidth="8.81640625" defaultRowHeight="12.5"/>
  <cols>
    <col min="1" max="1" width="11.453125" customWidth="1"/>
    <col min="5" max="5" width="9.81640625" bestFit="1" customWidth="1"/>
    <col min="6" max="6" width="9" bestFit="1" customWidth="1"/>
  </cols>
  <sheetData>
    <row r="1" spans="1:6">
      <c r="A1" s="1" t="s">
        <v>38</v>
      </c>
      <c r="B1" s="134" t="s">
        <v>37</v>
      </c>
      <c r="C1" s="2"/>
      <c r="D1" s="2"/>
    </row>
    <row r="2" spans="1:6" ht="18.5">
      <c r="A2" s="133">
        <v>15550000</v>
      </c>
      <c r="B2" s="133"/>
      <c r="E2" s="224">
        <v>152900</v>
      </c>
      <c r="F2" s="226">
        <v>15550000</v>
      </c>
    </row>
    <row r="3" spans="1:6" ht="18.5">
      <c r="A3" s="133">
        <v>15551000</v>
      </c>
      <c r="B3" s="133"/>
      <c r="E3" s="224">
        <v>152930</v>
      </c>
      <c r="F3" s="226">
        <v>15551000</v>
      </c>
    </row>
    <row r="4" spans="1:6" ht="18.5">
      <c r="A4" s="133">
        <v>15551500</v>
      </c>
      <c r="B4" s="133"/>
      <c r="E4" s="224">
        <v>152940</v>
      </c>
      <c r="F4" s="226">
        <v>15551500</v>
      </c>
    </row>
    <row r="5" spans="1:6" ht="18.5">
      <c r="A5" s="133">
        <v>15552000</v>
      </c>
      <c r="B5" s="133"/>
      <c r="E5" s="224">
        <v>152950</v>
      </c>
      <c r="F5" s="226">
        <v>15552000</v>
      </c>
    </row>
    <row r="6" spans="1:6" ht="18.5">
      <c r="A6" s="133">
        <v>15552500</v>
      </c>
      <c r="B6" s="133"/>
      <c r="E6" s="224">
        <v>152960</v>
      </c>
      <c r="F6" s="226">
        <v>15552500</v>
      </c>
    </row>
    <row r="7" spans="1:6" ht="18.5">
      <c r="A7" s="133">
        <v>15553000</v>
      </c>
      <c r="B7" s="133"/>
      <c r="E7" s="224">
        <v>152970</v>
      </c>
      <c r="F7" s="226">
        <v>15553000</v>
      </c>
    </row>
    <row r="8" spans="1:6" ht="18.5">
      <c r="A8" s="133">
        <v>15550500</v>
      </c>
      <c r="B8" s="133"/>
      <c r="E8" s="224">
        <v>152910</v>
      </c>
      <c r="F8" s="226">
        <v>15550500</v>
      </c>
    </row>
    <row r="9" spans="1:6" ht="18.5">
      <c r="A9" s="133">
        <v>15550505</v>
      </c>
      <c r="B9" s="133"/>
      <c r="E9" s="224">
        <v>152911</v>
      </c>
      <c r="F9" s="226">
        <v>15550505</v>
      </c>
    </row>
    <row r="10" spans="1:6" ht="18.5">
      <c r="A10" s="133">
        <v>15550510</v>
      </c>
      <c r="B10" s="133"/>
      <c r="E10" s="224">
        <v>152912</v>
      </c>
      <c r="F10" s="226">
        <v>15550510</v>
      </c>
    </row>
    <row r="11" spans="1:6" ht="18.5">
      <c r="A11" s="133"/>
      <c r="B11" s="133"/>
      <c r="E11" s="224">
        <v>152913</v>
      </c>
      <c r="F11" s="226"/>
    </row>
    <row r="12" spans="1:6" ht="18.5">
      <c r="A12" s="133">
        <v>15550515</v>
      </c>
      <c r="B12" s="133"/>
      <c r="E12" s="224">
        <v>152914</v>
      </c>
      <c r="F12" s="226">
        <v>15550515</v>
      </c>
    </row>
    <row r="13" spans="1:6" ht="18.5">
      <c r="A13" s="133">
        <v>15550520</v>
      </c>
      <c r="B13" s="133"/>
      <c r="E13" s="224">
        <v>152915</v>
      </c>
      <c r="F13" s="226">
        <v>15550520</v>
      </c>
    </row>
    <row r="14" spans="1:6" ht="18.5">
      <c r="A14" s="133">
        <v>15550525</v>
      </c>
      <c r="B14" s="133"/>
      <c r="E14" s="224">
        <v>152916</v>
      </c>
      <c r="F14" s="226">
        <v>15550525</v>
      </c>
    </row>
    <row r="15" spans="1:6" ht="18.5">
      <c r="A15" s="133">
        <v>15551005</v>
      </c>
      <c r="B15" s="133"/>
      <c r="E15" s="224">
        <v>152931</v>
      </c>
      <c r="F15" s="226">
        <v>15551005</v>
      </c>
    </row>
    <row r="16" spans="1:6" ht="18.5">
      <c r="A16" s="133">
        <v>15551015</v>
      </c>
      <c r="B16" s="133"/>
      <c r="E16" s="224">
        <v>152933</v>
      </c>
      <c r="F16" s="226">
        <v>15551015</v>
      </c>
    </row>
    <row r="17" spans="1:6" ht="18.5">
      <c r="A17" s="133">
        <v>15551505</v>
      </c>
      <c r="B17" s="133"/>
      <c r="E17" s="224">
        <v>152941</v>
      </c>
      <c r="F17" s="226">
        <v>15551505</v>
      </c>
    </row>
    <row r="18" spans="1:6" ht="18.5">
      <c r="A18" s="133">
        <v>15552005</v>
      </c>
      <c r="B18" s="133"/>
      <c r="E18" s="224">
        <v>152951</v>
      </c>
      <c r="F18" s="226">
        <v>15552005</v>
      </c>
    </row>
    <row r="19" spans="1:6" ht="18.5">
      <c r="A19" s="133">
        <v>15552010</v>
      </c>
      <c r="B19" s="133"/>
      <c r="E19" s="224">
        <v>152952</v>
      </c>
      <c r="F19" s="226">
        <v>15552010</v>
      </c>
    </row>
    <row r="20" spans="1:6" ht="18.5">
      <c r="A20" s="133">
        <v>15552505</v>
      </c>
      <c r="B20" s="133"/>
      <c r="E20" s="224">
        <v>152961</v>
      </c>
      <c r="F20" s="226">
        <v>15552505</v>
      </c>
    </row>
    <row r="21" spans="1:6" ht="18.5">
      <c r="A21" s="133">
        <v>15553005</v>
      </c>
      <c r="B21" s="133"/>
      <c r="E21" s="225">
        <v>152971</v>
      </c>
      <c r="F21" s="226">
        <v>15553005</v>
      </c>
    </row>
    <row r="22" spans="1:6" ht="18.5">
      <c r="A22" s="133">
        <v>15553010</v>
      </c>
      <c r="B22" s="133"/>
      <c r="E22" s="224">
        <v>152972</v>
      </c>
      <c r="F22" s="226">
        <v>15553010</v>
      </c>
    </row>
    <row r="24" spans="1:6">
      <c r="A24" s="1" t="s">
        <v>41</v>
      </c>
    </row>
    <row r="25" spans="1:6">
      <c r="A25" s="1" t="s">
        <v>11</v>
      </c>
    </row>
    <row r="26" spans="1:6">
      <c r="A26" s="1" t="s">
        <v>12</v>
      </c>
    </row>
    <row r="27" spans="1:6">
      <c r="A27" s="1" t="s">
        <v>13</v>
      </c>
    </row>
    <row r="28" spans="1:6">
      <c r="A28" s="1" t="s">
        <v>15</v>
      </c>
      <c r="B28" s="1"/>
    </row>
    <row r="29" spans="1:6">
      <c r="A29" s="1" t="s">
        <v>14</v>
      </c>
      <c r="B29" s="1"/>
    </row>
    <row r="30" spans="1:6">
      <c r="A30" s="1" t="s">
        <v>16</v>
      </c>
      <c r="B30" s="1"/>
    </row>
    <row r="31" spans="1:6">
      <c r="A31" s="1" t="s">
        <v>17</v>
      </c>
      <c r="B31" s="1"/>
    </row>
    <row r="32" spans="1:6">
      <c r="A32" s="1"/>
      <c r="B32" s="1"/>
    </row>
    <row r="33" spans="1:2">
      <c r="A33" s="1" t="s">
        <v>42</v>
      </c>
      <c r="B33" s="1" t="s">
        <v>201</v>
      </c>
    </row>
    <row r="34" spans="1:2">
      <c r="A34" s="1" t="s">
        <v>18</v>
      </c>
      <c r="B34" s="1" t="s">
        <v>202</v>
      </c>
    </row>
    <row r="35" spans="1:2" s="5" customFormat="1">
      <c r="A35" s="1" t="s">
        <v>19</v>
      </c>
      <c r="B35" s="1" t="s">
        <v>203</v>
      </c>
    </row>
    <row r="36" spans="1:2">
      <c r="A36" s="1"/>
    </row>
    <row r="38" spans="1:2">
      <c r="A38" s="1" t="s">
        <v>24</v>
      </c>
    </row>
    <row r="39" spans="1:2">
      <c r="A39" s="1" t="s">
        <v>29</v>
      </c>
    </row>
    <row r="40" spans="1:2">
      <c r="A40" s="1" t="s">
        <v>28</v>
      </c>
    </row>
    <row r="41" spans="1:2">
      <c r="A41" s="20" t="s">
        <v>209</v>
      </c>
    </row>
    <row r="42" spans="1:2">
      <c r="A42" s="1" t="s">
        <v>32</v>
      </c>
    </row>
    <row r="43" spans="1:2">
      <c r="A43" s="1" t="s">
        <v>30</v>
      </c>
    </row>
    <row r="44" spans="1:2">
      <c r="A44" s="1" t="s">
        <v>26</v>
      </c>
    </row>
    <row r="45" spans="1:2">
      <c r="A45" s="1" t="s">
        <v>25</v>
      </c>
    </row>
    <row r="46" spans="1:2">
      <c r="A46" s="1" t="s">
        <v>31</v>
      </c>
    </row>
    <row r="47" spans="1:2">
      <c r="A47" s="1" t="s">
        <v>27</v>
      </c>
    </row>
  </sheetData>
  <phoneticPr fontId="0" type="noConversion"/>
  <pageMargins left="0.75" right="0.75" top="1" bottom="1" header="0.5" footer="0.5"/>
  <pageSetup paperSize="9" orientation="portrait" r:id="rId1"/>
  <headerFooter alignWithMargins="0">
    <oddHeader>&amp;A</oddHeader>
    <oddFooter>Side &amp;P</oddFooter>
  </headerFooter>
  <tableParts count="4">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5"/>
  <sheetViews>
    <sheetView topLeftCell="D1" workbookViewId="0">
      <selection activeCell="F3" sqref="F3"/>
    </sheetView>
  </sheetViews>
  <sheetFormatPr defaultColWidth="8.81640625" defaultRowHeight="12.5"/>
  <cols>
    <col min="1" max="1" width="19.453125" customWidth="1"/>
    <col min="2" max="2" width="22.453125" customWidth="1"/>
    <col min="3" max="3" width="14.26953125" customWidth="1"/>
    <col min="4" max="4" width="12.453125" customWidth="1"/>
    <col min="5" max="5" width="9" customWidth="1"/>
    <col min="6" max="6" width="10.453125" customWidth="1"/>
    <col min="7" max="7" width="9.453125" customWidth="1"/>
    <col min="8" max="8" width="15" customWidth="1"/>
    <col min="9" max="9" width="18" bestFit="1" customWidth="1"/>
  </cols>
  <sheetData>
    <row r="1" spans="1:9" ht="31">
      <c r="A1" s="7" t="s">
        <v>36</v>
      </c>
      <c r="B1" s="7" t="s">
        <v>20</v>
      </c>
      <c r="C1" s="8" t="s">
        <v>7</v>
      </c>
      <c r="D1" s="240" t="s">
        <v>6</v>
      </c>
      <c r="E1" s="7" t="s">
        <v>2</v>
      </c>
      <c r="F1" s="7" t="s">
        <v>33</v>
      </c>
      <c r="G1" s="7" t="s">
        <v>24</v>
      </c>
      <c r="H1" s="7" t="s">
        <v>340</v>
      </c>
      <c r="I1" s="7" t="s">
        <v>339</v>
      </c>
    </row>
    <row r="2" spans="1:9">
      <c r="A2">
        <f>Bestillingsskjema!A22</f>
        <v>0</v>
      </c>
      <c r="B2" s="3">
        <f>Bestillingsskjema!B22</f>
        <v>0</v>
      </c>
      <c r="C2" s="3" t="e">
        <f>Bestillingsskjema!#REF!</f>
        <v>#REF!</v>
      </c>
      <c r="D2" s="3">
        <f>Bestillingsskjema!C22</f>
        <v>0</v>
      </c>
      <c r="E2" s="239">
        <f>Bestillingsskjema!D22</f>
        <v>0</v>
      </c>
      <c r="F2" s="3">
        <f>Bestillingsskjema!E22</f>
        <v>0</v>
      </c>
      <c r="G2" s="3" t="str">
        <f>Bestillingsskjema!G22</f>
        <v>NOK</v>
      </c>
      <c r="H2" s="238">
        <f>Bestillingsskjema!B$46</f>
        <v>0</v>
      </c>
      <c r="I2" s="238">
        <f>Bestillingsskjema!B$48</f>
        <v>0</v>
      </c>
    </row>
    <row r="3" spans="1:9">
      <c r="A3">
        <f>Bestillingsskjema!A24</f>
        <v>0</v>
      </c>
      <c r="B3">
        <f>Bestillingsskjema!B24</f>
        <v>0</v>
      </c>
      <c r="C3" t="e">
        <f>Bestillingsskjema!#REF!</f>
        <v>#REF!</v>
      </c>
      <c r="D3" s="19">
        <f>Bestillingsskjema!C23</f>
        <v>0</v>
      </c>
      <c r="E3" s="239">
        <f>Bestillingsskjema!D23</f>
        <v>0</v>
      </c>
      <c r="F3" s="19">
        <f>Bestillingsskjema!E23</f>
        <v>0</v>
      </c>
      <c r="G3" s="19" t="str">
        <f>Bestillingsskjema!G23</f>
        <v>NOK</v>
      </c>
      <c r="H3" s="238">
        <f>Bestillingsskjema!B$46</f>
        <v>0</v>
      </c>
      <c r="I3" s="238">
        <f>Bestillingsskjema!B$48</f>
        <v>0</v>
      </c>
    </row>
    <row r="4" spans="1:9">
      <c r="A4">
        <f>Bestillingsskjema!A25</f>
        <v>0</v>
      </c>
      <c r="B4">
        <f>Bestillingsskjema!B25</f>
        <v>0</v>
      </c>
      <c r="C4" t="e">
        <f>Bestillingsskjema!#REF!</f>
        <v>#REF!</v>
      </c>
      <c r="D4" s="19">
        <f>Bestillingsskjema!C24</f>
        <v>0</v>
      </c>
      <c r="E4" s="239">
        <f>Bestillingsskjema!D24</f>
        <v>0</v>
      </c>
      <c r="F4" s="19">
        <f>Bestillingsskjema!E24</f>
        <v>0</v>
      </c>
      <c r="G4" s="19" t="str">
        <f>Bestillingsskjema!G24</f>
        <v>NOK</v>
      </c>
      <c r="H4" s="238">
        <f>Bestillingsskjema!B$46</f>
        <v>0</v>
      </c>
      <c r="I4" s="238">
        <f>Bestillingsskjema!B$48</f>
        <v>0</v>
      </c>
    </row>
    <row r="5" spans="1:9">
      <c r="A5">
        <f>Bestillingsskjema!A26</f>
        <v>0</v>
      </c>
      <c r="B5">
        <f>Bestillingsskjema!B26</f>
        <v>0</v>
      </c>
      <c r="C5" t="e">
        <f>Bestillingsskjema!#REF!</f>
        <v>#REF!</v>
      </c>
      <c r="D5" s="19">
        <f>Bestillingsskjema!C25</f>
        <v>0</v>
      </c>
      <c r="E5" s="239">
        <f>Bestillingsskjema!D25</f>
        <v>0</v>
      </c>
      <c r="F5" s="19">
        <f>Bestillingsskjema!E25</f>
        <v>0</v>
      </c>
      <c r="G5" s="19" t="str">
        <f>Bestillingsskjema!G25</f>
        <v>NOK</v>
      </c>
      <c r="H5" s="238">
        <f>Bestillingsskjema!B$46</f>
        <v>0</v>
      </c>
      <c r="I5" s="238">
        <f>Bestillingsskjema!B$48</f>
        <v>0</v>
      </c>
    </row>
    <row r="6" spans="1:9">
      <c r="A6">
        <f>Bestillingsskjema!A27</f>
        <v>0</v>
      </c>
      <c r="B6">
        <f>Bestillingsskjema!B27</f>
        <v>0</v>
      </c>
      <c r="C6" t="e">
        <f>Bestillingsskjema!#REF!</f>
        <v>#REF!</v>
      </c>
      <c r="D6" s="19">
        <f>Bestillingsskjema!C26</f>
        <v>0</v>
      </c>
      <c r="E6" s="239">
        <f>Bestillingsskjema!D26</f>
        <v>0</v>
      </c>
      <c r="F6" s="19">
        <f>Bestillingsskjema!E26</f>
        <v>0</v>
      </c>
      <c r="G6" s="19" t="str">
        <f>Bestillingsskjema!G26</f>
        <v>NOK</v>
      </c>
      <c r="H6" s="238">
        <f>Bestillingsskjema!B$46</f>
        <v>0</v>
      </c>
      <c r="I6" s="238">
        <f>Bestillingsskjema!B$48</f>
        <v>0</v>
      </c>
    </row>
    <row r="7" spans="1:9">
      <c r="A7">
        <f>Bestillingsskjema!A31</f>
        <v>0</v>
      </c>
      <c r="B7">
        <f>Bestillingsskjema!B31</f>
        <v>0</v>
      </c>
      <c r="C7" t="e">
        <f>Bestillingsskjema!#REF!</f>
        <v>#REF!</v>
      </c>
      <c r="D7" s="19">
        <f>Bestillingsskjema!C27</f>
        <v>0</v>
      </c>
      <c r="E7" s="239">
        <f>Bestillingsskjema!D27</f>
        <v>0</v>
      </c>
      <c r="F7" s="19">
        <f>Bestillingsskjema!E27</f>
        <v>0</v>
      </c>
      <c r="G7" s="19" t="str">
        <f>Bestillingsskjema!G27</f>
        <v>NOK</v>
      </c>
      <c r="H7" s="238">
        <f>Bestillingsskjema!B$46</f>
        <v>0</v>
      </c>
      <c r="I7" s="238">
        <f>Bestillingsskjema!B$48</f>
        <v>0</v>
      </c>
    </row>
    <row r="8" spans="1:9">
      <c r="A8">
        <f>Bestillingsskjema!A32</f>
        <v>0</v>
      </c>
      <c r="B8">
        <f>Bestillingsskjema!B32</f>
        <v>0</v>
      </c>
      <c r="C8" t="e">
        <f>Bestillingsskjema!#REF!</f>
        <v>#REF!</v>
      </c>
      <c r="D8" s="19">
        <f>Bestillingsskjema!C28</f>
        <v>0</v>
      </c>
      <c r="E8" s="239">
        <f>Bestillingsskjema!D28</f>
        <v>0</v>
      </c>
      <c r="F8" s="19">
        <f>Bestillingsskjema!E28</f>
        <v>0</v>
      </c>
      <c r="G8" s="19" t="str">
        <f>Bestillingsskjema!G28</f>
        <v>NOK</v>
      </c>
      <c r="H8" s="238">
        <f>Bestillingsskjema!B$46</f>
        <v>0</v>
      </c>
      <c r="I8" s="238">
        <f>Bestillingsskjema!B$48</f>
        <v>0</v>
      </c>
    </row>
    <row r="9" spans="1:9">
      <c r="A9">
        <f>Bestillingsskjema!A33</f>
        <v>0</v>
      </c>
      <c r="B9">
        <f>Bestillingsskjema!B33</f>
        <v>0</v>
      </c>
      <c r="C9" t="e">
        <f>Bestillingsskjema!#REF!</f>
        <v>#REF!</v>
      </c>
      <c r="D9" s="19">
        <f>Bestillingsskjema!C29</f>
        <v>0</v>
      </c>
      <c r="E9" s="239">
        <f>Bestillingsskjema!D29</f>
        <v>0</v>
      </c>
      <c r="F9" s="19">
        <f>Bestillingsskjema!E29</f>
        <v>0</v>
      </c>
      <c r="G9" s="19" t="str">
        <f>Bestillingsskjema!G29</f>
        <v>NOK</v>
      </c>
      <c r="H9" s="238">
        <f>Bestillingsskjema!B$46</f>
        <v>0</v>
      </c>
      <c r="I9" s="238">
        <f>Bestillingsskjema!B$48</f>
        <v>0</v>
      </c>
    </row>
    <row r="10" spans="1:9">
      <c r="A10" t="e">
        <f>Bestillingsskjema!#REF!</f>
        <v>#REF!</v>
      </c>
      <c r="B10" t="e">
        <f>Bestillingsskjema!#REF!</f>
        <v>#REF!</v>
      </c>
      <c r="C10" t="e">
        <f>Bestillingsskjema!#REF!</f>
        <v>#REF!</v>
      </c>
      <c r="D10" s="19">
        <f>Bestillingsskjema!C30</f>
        <v>0</v>
      </c>
      <c r="E10" s="239">
        <f>Bestillingsskjema!D30</f>
        <v>0</v>
      </c>
      <c r="F10" s="19">
        <f>Bestillingsskjema!E30</f>
        <v>0</v>
      </c>
      <c r="G10" s="19" t="str">
        <f>Bestillingsskjema!G30</f>
        <v>NOK</v>
      </c>
      <c r="H10" s="238">
        <f>Bestillingsskjema!B$46</f>
        <v>0</v>
      </c>
      <c r="I10" s="238">
        <f>Bestillingsskjema!B$48</f>
        <v>0</v>
      </c>
    </row>
    <row r="11" spans="1:9">
      <c r="A11">
        <f>Bestillingsskjema!A35</f>
        <v>0</v>
      </c>
      <c r="B11">
        <f>Bestillingsskjema!B35</f>
        <v>0</v>
      </c>
      <c r="C11" t="e">
        <f>Bestillingsskjema!#REF!</f>
        <v>#REF!</v>
      </c>
      <c r="D11" s="19">
        <f>Bestillingsskjema!C31</f>
        <v>0</v>
      </c>
      <c r="E11" s="239">
        <f>Bestillingsskjema!D31</f>
        <v>0</v>
      </c>
      <c r="F11" s="19">
        <f>Bestillingsskjema!E31</f>
        <v>0</v>
      </c>
      <c r="G11" s="19" t="str">
        <f>Bestillingsskjema!G31</f>
        <v>NOK</v>
      </c>
      <c r="H11" s="238">
        <f>Bestillingsskjema!B$46</f>
        <v>0</v>
      </c>
      <c r="I11" s="238">
        <f>Bestillingsskjema!B$48</f>
        <v>0</v>
      </c>
    </row>
    <row r="12" spans="1:9">
      <c r="A12" t="e">
        <f>Bestillingsskjema!#REF!</f>
        <v>#REF!</v>
      </c>
      <c r="B12" t="e">
        <f>Bestillingsskjema!#REF!</f>
        <v>#REF!</v>
      </c>
      <c r="C12" t="e">
        <f>Bestillingsskjema!#REF!</f>
        <v>#REF!</v>
      </c>
      <c r="D12" s="19">
        <f>Bestillingsskjema!C32</f>
        <v>0</v>
      </c>
      <c r="E12" s="239">
        <f>Bestillingsskjema!D32</f>
        <v>0</v>
      </c>
      <c r="F12" s="19">
        <f>Bestillingsskjema!E32</f>
        <v>0</v>
      </c>
      <c r="G12" s="19" t="str">
        <f>Bestillingsskjema!G32</f>
        <v>NOK</v>
      </c>
      <c r="H12" s="238">
        <f>Bestillingsskjema!B$46</f>
        <v>0</v>
      </c>
      <c r="I12" s="238">
        <f>Bestillingsskjema!B$48</f>
        <v>0</v>
      </c>
    </row>
    <row r="13" spans="1:9">
      <c r="A13">
        <f>Bestillingsskjema!A33</f>
        <v>0</v>
      </c>
      <c r="B13">
        <f>Bestillingsskjema!B33</f>
        <v>0</v>
      </c>
      <c r="C13" t="e">
        <f>Bestillingsskjema!#REF!</f>
        <v>#REF!</v>
      </c>
      <c r="D13" s="19">
        <f>Bestillingsskjema!C33</f>
        <v>0</v>
      </c>
      <c r="E13" s="239">
        <f>Bestillingsskjema!D33</f>
        <v>0</v>
      </c>
      <c r="F13" s="19">
        <f>Bestillingsskjema!E33</f>
        <v>0</v>
      </c>
      <c r="G13" s="19" t="str">
        <f>Bestillingsskjema!G33</f>
        <v>NOK</v>
      </c>
      <c r="H13" s="238">
        <f>Bestillingsskjema!B$46</f>
        <v>0</v>
      </c>
      <c r="I13" s="238">
        <f>Bestillingsskjema!B$48</f>
        <v>0</v>
      </c>
    </row>
    <row r="14" spans="1:9">
      <c r="A14">
        <f>Bestillingsskjema!A34</f>
        <v>0</v>
      </c>
      <c r="B14">
        <f>Bestillingsskjema!B34</f>
        <v>0</v>
      </c>
      <c r="C14" t="e">
        <f>Bestillingsskjema!#REF!</f>
        <v>#REF!</v>
      </c>
      <c r="D14" s="19">
        <f>Bestillingsskjema!C34</f>
        <v>0</v>
      </c>
      <c r="E14" s="239">
        <f>Bestillingsskjema!D34</f>
        <v>0</v>
      </c>
      <c r="F14" s="19">
        <f>Bestillingsskjema!E34</f>
        <v>0</v>
      </c>
      <c r="G14" s="19" t="str">
        <f>Bestillingsskjema!G34</f>
        <v>NOK</v>
      </c>
      <c r="H14" s="238">
        <f>Bestillingsskjema!B$46</f>
        <v>0</v>
      </c>
      <c r="I14" s="238">
        <f>Bestillingsskjema!B$48</f>
        <v>0</v>
      </c>
    </row>
    <row r="15" spans="1:9">
      <c r="A15">
        <f>Bestillingsskjema!A35</f>
        <v>0</v>
      </c>
      <c r="B15">
        <f>Bestillingsskjema!B35</f>
        <v>0</v>
      </c>
      <c r="C15" t="e">
        <f>Bestillingsskjema!#REF!</f>
        <v>#REF!</v>
      </c>
      <c r="D15" s="19">
        <f>Bestillingsskjema!C35</f>
        <v>0</v>
      </c>
      <c r="E15" s="239">
        <f>Bestillingsskjema!D35</f>
        <v>0</v>
      </c>
      <c r="F15" s="19">
        <f>Bestillingsskjema!E35</f>
        <v>0</v>
      </c>
      <c r="G15" s="19" t="str">
        <f>Bestillingsskjema!G35</f>
        <v>NOK</v>
      </c>
      <c r="H15" s="238">
        <f>Bestillingsskjema!B$46</f>
        <v>0</v>
      </c>
      <c r="I15" s="238">
        <f>Bestillingsskjema!B$48</f>
        <v>0</v>
      </c>
    </row>
  </sheetData>
  <phoneticPr fontId="0" type="noConversion"/>
  <pageMargins left="0.75" right="0.75" top="1" bottom="1" header="0.5" footer="0.5"/>
  <headerFooter alignWithMargins="0">
    <oddHeader>&amp;A</oddHeader>
    <oddFooter>Side &amp;P</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vt:i4>
      </vt:variant>
    </vt:vector>
  </HeadingPairs>
  <TitlesOfParts>
    <vt:vector size="25" baseType="lpstr">
      <vt:lpstr>INFORMATION</vt:lpstr>
      <vt:lpstr>Bestillingsskjema</vt:lpstr>
      <vt:lpstr>Purchase request form</vt:lpstr>
      <vt:lpstr>Participant list</vt:lpstr>
      <vt:lpstr>Traveler Info</vt:lpstr>
      <vt:lpstr>Car Rental Form</vt:lpstr>
      <vt:lpstr>Distributors</vt:lpstr>
      <vt:lpstr>Lists</vt:lpstr>
      <vt:lpstr>Ark4</vt:lpstr>
      <vt:lpstr>'Purchase request form'!distributorlist</vt:lpstr>
      <vt:lpstr>'Traveler Info'!distributorlist</vt:lpstr>
      <vt:lpstr>distributorlist</vt:lpstr>
      <vt:lpstr>JAellerNEI</vt:lpstr>
      <vt:lpstr>Leverandør</vt:lpstr>
      <vt:lpstr>Bestillingsskjema!Print_Area</vt:lpstr>
      <vt:lpstr>'Car Rental Form'!Print_Area</vt:lpstr>
      <vt:lpstr>INFORMATION!Print_Area</vt:lpstr>
      <vt:lpstr>'Participant list'!Print_Area</vt:lpstr>
      <vt:lpstr>'Purchase request form'!Print_Area</vt:lpstr>
      <vt:lpstr>'Traveler Info'!Print_Area</vt:lpstr>
      <vt:lpstr>Seksjon</vt:lpstr>
      <vt:lpstr>Sted</vt:lpstr>
      <vt:lpstr>Valuta</vt:lpstr>
      <vt:lpstr>'Purchase request form'!YESellerNO</vt:lpstr>
      <vt:lpstr>YESellerNO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Hinchcliffe</dc:creator>
  <cp:lastModifiedBy>Cecilie Mathiesen</cp:lastModifiedBy>
  <cp:lastPrinted>2021-04-28T10:53:13Z</cp:lastPrinted>
  <dcterms:created xsi:type="dcterms:W3CDTF">2002-04-18T09:55:30Z</dcterms:created>
  <dcterms:modified xsi:type="dcterms:W3CDTF">2021-04-30T09:54:51Z</dcterms:modified>
</cp:coreProperties>
</file>