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ang\Documents\jopo\courses\ITEVU4230\info\"/>
    </mc:Choice>
  </mc:AlternateContent>
  <xr:revisionPtr revIDLastSave="0" documentId="13_ncr:1_{CEE9319A-386C-42CD-90BF-9C63EC8DA553}" xr6:coauthVersionLast="47" xr6:coauthVersionMax="47" xr10:uidLastSave="{00000000-0000-0000-0000-000000000000}"/>
  <bookViews>
    <workbookView xWindow="-108" yWindow="-108" windowWidth="23256" windowHeight="13896" tabRatio="808" activeTab="2" xr2:uid="{00000000-000D-0000-FFFF-FFFF00000000}"/>
  </bookViews>
  <sheets>
    <sheet name="Tjenesteprofil" sheetId="22" r:id="rId1"/>
    <sheet name="Deltakere" sheetId="23" r:id="rId2"/>
    <sheet name="Risikovurdering" sheetId="11" r:id="rId3"/>
  </sheets>
  <definedNames>
    <definedName name="Tjeneste_System">Tjenesteprofil!$B$3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A17" i="11" l="1"/>
  <c r="AA16" i="11"/>
  <c r="AA15" i="11"/>
  <c r="AA14" i="11"/>
  <c r="AA13" i="11"/>
  <c r="AA12" i="11"/>
  <c r="AA11" i="11"/>
  <c r="AA10" i="11"/>
  <c r="AA9" i="11"/>
  <c r="AA8" i="11"/>
  <c r="AA7" i="11"/>
  <c r="U17" i="11"/>
  <c r="U16" i="11"/>
  <c r="U15" i="11"/>
  <c r="U14" i="11"/>
  <c r="U13" i="11"/>
  <c r="U12" i="11"/>
  <c r="U11" i="11"/>
  <c r="U10" i="11"/>
  <c r="U9" i="11"/>
  <c r="U8" i="11"/>
  <c r="M17" i="11"/>
  <c r="M16" i="11"/>
  <c r="M15" i="11"/>
  <c r="M14" i="11"/>
  <c r="M13" i="11"/>
  <c r="M12" i="11"/>
  <c r="M11" i="11"/>
  <c r="M10" i="11"/>
  <c r="M9" i="11"/>
  <c r="M8" i="11"/>
  <c r="U7" i="11" l="1"/>
  <c r="W17" i="11"/>
  <c r="W16" i="11"/>
  <c r="W15" i="11"/>
  <c r="W14" i="11"/>
  <c r="W13" i="11"/>
  <c r="W12" i="11"/>
  <c r="W11" i="11"/>
  <c r="W10" i="11"/>
  <c r="W9" i="11"/>
  <c r="W8" i="11"/>
  <c r="V8" i="11"/>
  <c r="V17" i="11"/>
  <c r="V16" i="11"/>
  <c r="V15" i="11"/>
  <c r="V14" i="11"/>
  <c r="V13" i="11"/>
  <c r="V12" i="11"/>
  <c r="V11" i="11"/>
  <c r="V10" i="11"/>
  <c r="V9" i="11"/>
  <c r="W7" i="11"/>
  <c r="V7" i="11"/>
  <c r="O7" i="11"/>
  <c r="N7" i="11"/>
  <c r="O8" i="11"/>
  <c r="O17" i="11"/>
  <c r="O16" i="11"/>
  <c r="O15" i="11"/>
  <c r="O14" i="11"/>
  <c r="O13" i="11"/>
  <c r="O12" i="11"/>
  <c r="O11" i="11"/>
  <c r="O10" i="11"/>
  <c r="O9" i="11"/>
  <c r="N8" i="11"/>
  <c r="N17" i="11"/>
  <c r="N16" i="11"/>
  <c r="N15" i="11"/>
  <c r="N14" i="11"/>
  <c r="N13" i="11"/>
  <c r="N12" i="11"/>
  <c r="N11" i="11"/>
  <c r="N10" i="11"/>
  <c r="N9" i="11"/>
  <c r="M7" i="11"/>
  <c r="X11" i="11" l="1"/>
  <c r="X17" i="11"/>
  <c r="X9" i="11"/>
  <c r="P9" i="11"/>
  <c r="P17" i="11"/>
  <c r="X7" i="11"/>
  <c r="X15" i="11"/>
  <c r="X13" i="11"/>
  <c r="P11" i="11"/>
  <c r="X16" i="11"/>
  <c r="P16" i="11"/>
  <c r="X8" i="11"/>
  <c r="X10" i="11"/>
  <c r="P10" i="11"/>
  <c r="Y10" i="11" s="1"/>
  <c r="P12" i="11"/>
  <c r="P13" i="11"/>
  <c r="Y13" i="11" s="1"/>
  <c r="X12" i="11"/>
  <c r="P14" i="11"/>
  <c r="P15" i="11"/>
  <c r="X14" i="11"/>
  <c r="P8" i="11"/>
  <c r="P7" i="11"/>
  <c r="Y16" i="11" l="1"/>
  <c r="Y8" i="11"/>
  <c r="Y9" i="11"/>
  <c r="Y12" i="11"/>
  <c r="Y11" i="11"/>
  <c r="Y17" i="11"/>
  <c r="Y7" i="11"/>
  <c r="Y14" i="11"/>
  <c r="Y15" i="11"/>
</calcChain>
</file>

<file path=xl/sharedStrings.xml><?xml version="1.0" encoding="utf-8"?>
<sst xmlns="http://schemas.openxmlformats.org/spreadsheetml/2006/main" count="96" uniqueCount="90">
  <si>
    <t>Nr.</t>
  </si>
  <si>
    <t>Virksomhetsområde</t>
  </si>
  <si>
    <t>Prosess</t>
  </si>
  <si>
    <t>Virksomhetsfunksjon</t>
  </si>
  <si>
    <r>
      <t xml:space="preserve">Status </t>
    </r>
    <r>
      <rPr>
        <sz val="11"/>
        <color theme="1"/>
        <rFont val="Calibri"/>
        <family val="2"/>
        <scheme val="minor"/>
      </rPr>
      <t>(test, prod. m.m.)</t>
    </r>
  </si>
  <si>
    <t>Beskrivelse</t>
  </si>
  <si>
    <t>Utbredelse</t>
  </si>
  <si>
    <t>Antall brukere</t>
  </si>
  <si>
    <t>Driftes av</t>
  </si>
  <si>
    <t>Infrastruktur</t>
  </si>
  <si>
    <t>Plattform</t>
  </si>
  <si>
    <t>Tjeneste/System</t>
  </si>
  <si>
    <t>Tjeneste-/Systemeier</t>
  </si>
  <si>
    <t>Dato for risikovurdering</t>
  </si>
  <si>
    <t>Eksempel</t>
  </si>
  <si>
    <t>Deltagere</t>
  </si>
  <si>
    <t>Navn</t>
  </si>
  <si>
    <t>Rolle/funksjon</t>
  </si>
  <si>
    <t>Institusjon</t>
  </si>
  <si>
    <t>Tjeneste/system</t>
  </si>
  <si>
    <t>Sårbarheter</t>
  </si>
  <si>
    <t>Konsekvenser</t>
  </si>
  <si>
    <t>Trussel</t>
  </si>
  <si>
    <r>
      <rPr>
        <b/>
        <sz val="11"/>
        <color theme="1"/>
        <rFont val="Calibri"/>
        <family val="2"/>
        <scheme val="minor"/>
      </rPr>
      <t xml:space="preserve">Hvordan foregår angrepet? Hvem eller hva kan stå bak?
</t>
    </r>
    <r>
      <rPr>
        <sz val="11"/>
        <color theme="1"/>
        <rFont val="Calibri"/>
        <family val="2"/>
        <scheme val="minor"/>
      </rPr>
      <t xml:space="preserve">Hvilke trinn inngår i scenarioet? 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Hvem eller hva trigger hendelsen? For tilsiktede hendelser: Hvilken kapasitet og motiv har trusselaktøren?</t>
    </r>
  </si>
  <si>
    <t>Kvalitativt risikonivå etter</t>
  </si>
  <si>
    <t>Anbefalte nye sikkerhetstiltak</t>
  </si>
  <si>
    <t>Evne til deteksjon av event eller hendelse</t>
  </si>
  <si>
    <r>
      <t xml:space="preserve">Hvordan utnyttes svakheter og sårbarheter?
</t>
    </r>
    <r>
      <rPr>
        <sz val="11"/>
        <color theme="1"/>
        <rFont val="Calibri"/>
        <family val="2"/>
        <scheme val="minor"/>
      </rPr>
      <t>Hva gjør at trusselscenarioet er gjennomførbart og at angrepet kan bli vellykket sett fra trusselaktørens perspektiv?</t>
    </r>
  </si>
  <si>
    <r>
      <t>Mulige negative konsekvenser?</t>
    </r>
    <r>
      <rPr>
        <sz val="11"/>
        <color theme="1"/>
        <rFont val="Calibri"/>
        <family val="2"/>
        <scheme val="minor"/>
      </rPr>
      <t xml:space="preserve">
Typiske negative konsekvenser er tapt fortjeneste, utfall/svekkelse av tjenester, juridiske konsekvenser, tapt omdømme, kostnad ved gjenoppretting</t>
    </r>
    <r>
      <rPr>
        <b/>
        <sz val="11"/>
        <color theme="1"/>
        <rFont val="Calibri"/>
        <family val="2"/>
        <scheme val="minor"/>
      </rPr>
      <t>.</t>
    </r>
  </si>
  <si>
    <t>Begrunnelse for sannsynlighet</t>
  </si>
  <si>
    <r>
      <rPr>
        <b/>
        <sz val="11"/>
        <color theme="1"/>
        <rFont val="Calibri"/>
        <family val="2"/>
        <scheme val="minor"/>
      </rPr>
      <t>Hvilke relevante momenter påvirker sannsynligheten?</t>
    </r>
    <r>
      <rPr>
        <sz val="11"/>
        <color theme="1"/>
        <rFont val="Calibri"/>
        <family val="2"/>
        <scheme val="minor"/>
      </rPr>
      <t xml:space="preserve"> 
Hvordan vurderes momentene i sammenheng, og hva blir estimert sannsynlighet?</t>
    </r>
  </si>
  <si>
    <t>Begrunnelse for konsekvens</t>
  </si>
  <si>
    <t>Eksisterende sns-reduserende tiltak</t>
  </si>
  <si>
    <t>Eksisterende kkv-reduserende tiltak</t>
  </si>
  <si>
    <r>
      <t xml:space="preserve">Hva gjør hendelsen mindre sannsynlig?
</t>
    </r>
    <r>
      <rPr>
        <sz val="11"/>
        <color theme="1"/>
        <rFont val="Calibri"/>
        <family val="2"/>
        <scheme val="minor"/>
      </rPr>
      <t>Hvilke eksisterende tiltak har vi som kan stoppe eller bremse trusselen slik at sannsynligheten for hendelsen reduseres?</t>
    </r>
  </si>
  <si>
    <r>
      <t xml:space="preserve">Hva gjør konsekvensene mindre alvorlig? 
</t>
    </r>
    <r>
      <rPr>
        <sz val="11"/>
        <color theme="1"/>
        <rFont val="Calibri"/>
        <family val="2"/>
        <scheme val="minor"/>
      </rPr>
      <t>Hvilke eksisterende tiltak har vi som kan redusere hendelsens konsekvensene hvis hendelsen inntreffer?</t>
    </r>
  </si>
  <si>
    <r>
      <t xml:space="preserve">Hvordan endres estimering av sannsynlighet og konsekvens som følge av nye tiltak? </t>
    </r>
    <r>
      <rPr>
        <sz val="11"/>
        <color theme="1"/>
        <rFont val="Calibri"/>
        <family val="2"/>
        <scheme val="minor"/>
      </rPr>
      <t xml:space="preserve">
Hva blir nye nivåer for estimert sannsynlighet og estimert konsekvens av hendelsen.</t>
    </r>
  </si>
  <si>
    <r>
      <rPr>
        <b/>
        <sz val="11"/>
        <color theme="1"/>
        <rFont val="Calibri"/>
        <family val="2"/>
        <scheme val="minor"/>
      </rPr>
      <t>Hvordan kan vi oppdage denne type hendelse?</t>
    </r>
    <r>
      <rPr>
        <sz val="11"/>
        <color theme="1"/>
        <rFont val="Calibri"/>
        <family val="2"/>
        <scheme val="minor"/>
      </rPr>
      <t xml:space="preserve"> 
Hvilke metoder eller måter har vi som gjør at vi kan oppdage relevante eventer eller selve hendelsen?</t>
    </r>
  </si>
  <si>
    <t>Begrunnelse for sannsynlighet og konsekvens etter nye tiltak</t>
  </si>
  <si>
    <t>Risiko er produkt av sannsynlighet og konsekvens. N og M er kalibreringsfaktorer for sannsyn. og konsekv.</t>
  </si>
  <si>
    <t xml:space="preserve">Beskriv forslag til nye tiltak for å redusere sannlynlighet og/eller konsekvens, og for oppdaging av hendelser. </t>
  </si>
  <si>
    <r>
      <rPr>
        <b/>
        <sz val="11"/>
        <color theme="1"/>
        <rFont val="Calibri"/>
        <family val="2"/>
        <scheme val="minor"/>
      </rPr>
      <t>Hvilke konsekvensaspekter er relevante?</t>
    </r>
    <r>
      <rPr>
        <sz val="11"/>
        <color theme="1"/>
        <rFont val="Calibri"/>
        <family val="2"/>
        <scheme val="minor"/>
      </rPr>
      <t xml:space="preserve"> 
Hva er estimert størrelse på hvert konsekvensaspekt, og på helhetlig konsekvens?</t>
    </r>
  </si>
  <si>
    <t>Kvantitativt risikonivå etter håndtering</t>
  </si>
  <si>
    <t>Risiko er produkt av kvantitativ sannsynlighet og konsekvens. Kalibreringsfaktor S er snarest antatte sannsynlighet, og V er verst tenkelige konsekvens</t>
  </si>
  <si>
    <t>Risikoreduksjon</t>
  </si>
  <si>
    <t xml:space="preserve">Intet spesifikt kan forhindre hendelsen, men det det vil likevel kreve et relativt målrettet angrep fra en trusselaktør. </t>
  </si>
  <si>
    <t>Intet spesifikt kan redusere konsekvensene hvis hendelsen inntreffer.</t>
  </si>
  <si>
    <t>A</t>
  </si>
  <si>
    <t>C</t>
  </si>
  <si>
    <t>D</t>
  </si>
  <si>
    <t>F</t>
  </si>
  <si>
    <t>G</t>
  </si>
  <si>
    <t>H</t>
  </si>
  <si>
    <t>I</t>
  </si>
  <si>
    <t>J</t>
  </si>
  <si>
    <t>B</t>
  </si>
  <si>
    <t>E</t>
  </si>
  <si>
    <t>Kvalitativ risiko på skala 0 - 10  som sum  av frekvens F og konsekvens K på skala 0 - 5</t>
  </si>
  <si>
    <t>Investeringskostnad av  sikkerhetstiltak</t>
  </si>
  <si>
    <r>
      <t>K</t>
    </r>
    <r>
      <rPr>
        <b/>
        <vertAlign val="subscript"/>
        <sz val="14"/>
        <color theme="1"/>
        <rFont val="Calibri"/>
        <family val="2"/>
        <scheme val="minor"/>
      </rPr>
      <t>Max</t>
    </r>
    <r>
      <rPr>
        <b/>
        <sz val="14"/>
        <color theme="1"/>
        <rFont val="Calibri"/>
        <family val="2"/>
        <scheme val="minor"/>
      </rPr>
      <t xml:space="preserve"> (maks konsekvens)</t>
    </r>
  </si>
  <si>
    <r>
      <t>F</t>
    </r>
    <r>
      <rPr>
        <b/>
        <vertAlign val="subscript"/>
        <sz val="14"/>
        <color theme="1"/>
        <rFont val="Calibri"/>
        <family val="2"/>
        <scheme val="minor"/>
      </rPr>
      <t>Kval</t>
    </r>
  </si>
  <si>
    <r>
      <t>K</t>
    </r>
    <r>
      <rPr>
        <b/>
        <vertAlign val="subscript"/>
        <sz val="14"/>
        <color theme="1"/>
        <rFont val="Calibri"/>
        <family val="2"/>
        <scheme val="minor"/>
      </rPr>
      <t>Kval</t>
    </r>
  </si>
  <si>
    <r>
      <t>F</t>
    </r>
    <r>
      <rPr>
        <b/>
        <vertAlign val="subscript"/>
        <sz val="14"/>
        <color theme="1"/>
        <rFont val="Calibri"/>
        <family val="2"/>
        <scheme val="minor"/>
      </rPr>
      <t>Kvan</t>
    </r>
    <r>
      <rPr>
        <b/>
        <sz val="14"/>
        <color theme="1"/>
        <rFont val="Calibri"/>
        <family val="2"/>
        <scheme val="minor"/>
      </rPr>
      <t xml:space="preserve">  (hend./år)</t>
    </r>
  </si>
  <si>
    <r>
      <t>K</t>
    </r>
    <r>
      <rPr>
        <b/>
        <vertAlign val="subscript"/>
        <sz val="14"/>
        <color theme="1"/>
        <rFont val="Calibri"/>
        <family val="2"/>
        <scheme val="minor"/>
      </rPr>
      <t>Kvan</t>
    </r>
    <r>
      <rPr>
        <b/>
        <sz val="14"/>
        <color theme="1"/>
        <rFont val="Calibri"/>
        <family val="2"/>
        <scheme val="minor"/>
      </rPr>
      <t xml:space="preserve"> (tap/hend.)</t>
    </r>
  </si>
  <si>
    <r>
      <t>R</t>
    </r>
    <r>
      <rPr>
        <b/>
        <vertAlign val="subscript"/>
        <sz val="14"/>
        <color theme="1"/>
        <rFont val="Calibri"/>
        <family val="2"/>
        <scheme val="minor"/>
      </rPr>
      <t xml:space="preserve">Kval </t>
    </r>
    <r>
      <rPr>
        <b/>
        <sz val="14"/>
        <color theme="1"/>
        <rFont val="Calibri"/>
        <family val="2"/>
        <scheme val="minor"/>
      </rPr>
      <t>(før)</t>
    </r>
  </si>
  <si>
    <t>Kvalitativt risikonivå før nye sikkerhetstiltak</t>
  </si>
  <si>
    <r>
      <t>F</t>
    </r>
    <r>
      <rPr>
        <b/>
        <vertAlign val="subscript"/>
        <sz val="14"/>
        <color theme="1"/>
        <rFont val="Calibri"/>
        <family val="2"/>
        <scheme val="minor"/>
      </rPr>
      <t>Max</t>
    </r>
    <r>
      <rPr>
        <b/>
        <sz val="14"/>
        <color theme="1"/>
        <rFont val="Calibri"/>
        <family val="2"/>
        <scheme val="minor"/>
      </rPr>
      <t xml:space="preserve"> (maks frekvens)</t>
    </r>
  </si>
  <si>
    <t>Kvantitativt risikonivå før nye sikkerhetstiltak</t>
  </si>
  <si>
    <r>
      <t>R</t>
    </r>
    <r>
      <rPr>
        <b/>
        <vertAlign val="subscript"/>
        <sz val="14"/>
        <color theme="1"/>
        <rFont val="Calibri"/>
        <family val="2"/>
        <scheme val="minor"/>
      </rPr>
      <t>Kval</t>
    </r>
    <r>
      <rPr>
        <b/>
        <sz val="14"/>
        <color theme="1"/>
        <rFont val="Calibri"/>
        <family val="2"/>
        <scheme val="minor"/>
      </rPr>
      <t xml:space="preserve"> (etter)</t>
    </r>
  </si>
  <si>
    <r>
      <t>F</t>
    </r>
    <r>
      <rPr>
        <b/>
        <vertAlign val="subscript"/>
        <sz val="14"/>
        <color theme="1"/>
        <rFont val="Calibri"/>
        <family val="2"/>
        <scheme val="minor"/>
      </rPr>
      <t>Kvan</t>
    </r>
    <r>
      <rPr>
        <b/>
        <sz val="14"/>
        <color theme="1"/>
        <rFont val="Calibri"/>
        <family val="2"/>
        <scheme val="minor"/>
      </rPr>
      <t xml:space="preserve"> (hend./år)</t>
    </r>
  </si>
  <si>
    <r>
      <t>R</t>
    </r>
    <r>
      <rPr>
        <b/>
        <vertAlign val="subscript"/>
        <sz val="14"/>
        <color theme="1"/>
        <rFont val="Calibri"/>
        <family val="2"/>
        <scheme val="minor"/>
      </rPr>
      <t>Kvan</t>
    </r>
    <r>
      <rPr>
        <b/>
        <sz val="14"/>
        <color theme="1"/>
        <rFont val="Calibri"/>
        <family val="2"/>
        <scheme val="minor"/>
      </rPr>
      <t xml:space="preserve"> (tap/år)</t>
    </r>
  </si>
  <si>
    <r>
      <t>I</t>
    </r>
    <r>
      <rPr>
        <b/>
        <vertAlign val="subscript"/>
        <sz val="14"/>
        <color theme="1"/>
        <rFont val="Calibri"/>
        <family val="2"/>
        <scheme val="minor"/>
      </rPr>
      <t>Tiltak</t>
    </r>
  </si>
  <si>
    <t>Lav bevissthet og dårlige holdninger til sikkerhet. Manglende eller uklare policyer.</t>
  </si>
  <si>
    <t>Risikoreduksjon er lik risiko før tiltak minus risiko etter tiltak.</t>
  </si>
  <si>
    <t>Konfidensielle sakspapirer, med sterkt behov for konfidensialitet og integritet.</t>
  </si>
  <si>
    <t>Tap av konfidensialitet kan medføre konsekvens i form av tapte eller skadede rettsaker, juridisk erstatningsansvar, tap av kunder, tap av tillit.</t>
  </si>
  <si>
    <t xml:space="preserve">Det er mulig at hendelser ikke merkes hvis konfidensielle saksdokumenter selges skjult til motpart. Alternativt vil hendelse oppdages hvis angriper starter utpressing eller publiserer sakspapirer.
</t>
  </si>
  <si>
    <t xml:space="preserve">Sakspapirer er ekstremt sensitive. Tyveri av disse vil gjøre stor (4) skade for et advokatkontor.
</t>
  </si>
  <si>
    <t xml:space="preserve">Pga. dårlige holdninger til sikkerhet og mangel på tekniske tiltak som kan oppdage eller forhindre hendelsen regnes sannsynligheten som "Mulig" (3).
</t>
  </si>
  <si>
    <t>Teknisk: Innføring av MFA. 
Menneskelige:  Opplæring og bevisstgjøring. Organisatorisk: Opprette klare policyer og rutiner for passord og andre autentikatorer.</t>
  </si>
  <si>
    <t>Gjennom tekniske, menneskelige og organisatoriske tiltak blir sannsynligheten betydelig redusert, og estimeres til å være "Sjelden" (1). Potensiell konsekvens er ikke påvirket, og forblir derfor "Stor" (4).</t>
  </si>
  <si>
    <t>Kvantitativ investeringskonstnad for sikkerhetstiltak per år.</t>
  </si>
  <si>
    <t>Digitale verdier/eiendeler som skades</t>
  </si>
  <si>
    <r>
      <rPr>
        <b/>
        <sz val="11"/>
        <color theme="1"/>
        <rFont val="Calibri"/>
        <family val="2"/>
        <scheme val="minor"/>
      </rPr>
      <t xml:space="preserve">Hvilke digitale verdier skades?
Hvilke sikkerhetsbrudd oppstår?
</t>
    </r>
    <r>
      <rPr>
        <sz val="11"/>
        <color theme="1"/>
        <rFont val="Calibri"/>
        <family val="2"/>
        <scheme val="minor"/>
      </rPr>
      <t>Er det brudd på ett eller flere av sikkerhetsmålene KIT + P for en eller flere verdier?</t>
    </r>
  </si>
  <si>
    <t>ROSI av foreslåtte sikkerhetstiltak</t>
  </si>
  <si>
    <t>Eksempel fra advokatkontor: Phishing-angrep for å stjele identiteter</t>
  </si>
  <si>
    <t>Kost/Nytte (ROSI: Return On Security Investment) av foreslåtte sikkerhetstiltak</t>
  </si>
  <si>
    <r>
      <t>R</t>
    </r>
    <r>
      <rPr>
        <b/>
        <vertAlign val="subscript"/>
        <sz val="14"/>
        <color theme="1"/>
        <rFont val="Calibri"/>
        <family val="2"/>
        <scheme val="minor"/>
      </rPr>
      <t xml:space="preserve">Δ </t>
    </r>
    <r>
      <rPr>
        <b/>
        <sz val="14"/>
        <color theme="1"/>
        <rFont val="Calibri"/>
        <family val="2"/>
        <scheme val="minor"/>
      </rPr>
      <t>= R</t>
    </r>
    <r>
      <rPr>
        <b/>
        <vertAlign val="subscript"/>
        <sz val="14"/>
        <color theme="1"/>
        <rFont val="Calibri"/>
        <family val="2"/>
        <scheme val="minor"/>
      </rPr>
      <t xml:space="preserve">Kvan </t>
    </r>
    <r>
      <rPr>
        <b/>
        <sz val="14"/>
        <color theme="1"/>
        <rFont val="Calibri"/>
        <family val="2"/>
        <scheme val="minor"/>
      </rPr>
      <t>(før) - R</t>
    </r>
    <r>
      <rPr>
        <b/>
        <vertAlign val="subscript"/>
        <sz val="14"/>
        <color theme="1"/>
        <rFont val="Calibri"/>
        <family val="2"/>
        <scheme val="minor"/>
      </rPr>
      <t>Kvan</t>
    </r>
    <r>
      <rPr>
        <b/>
        <sz val="14"/>
        <color theme="1"/>
        <rFont val="Calibri"/>
        <family val="2"/>
        <scheme val="minor"/>
      </rPr>
      <t>(etter)</t>
    </r>
  </si>
  <si>
    <r>
      <t>ROSI = (R</t>
    </r>
    <r>
      <rPr>
        <b/>
        <vertAlign val="subscript"/>
        <sz val="14"/>
        <color theme="1"/>
        <rFont val="Calibri"/>
        <family val="2"/>
        <scheme val="minor"/>
      </rPr>
      <t>Δ</t>
    </r>
    <r>
      <rPr>
        <b/>
        <sz val="14"/>
        <color theme="1"/>
        <rFont val="Calibri"/>
        <family val="2"/>
        <scheme val="minor"/>
      </rPr>
      <t xml:space="preserve"> - I</t>
    </r>
    <r>
      <rPr>
        <b/>
        <vertAlign val="subscript"/>
        <sz val="14"/>
        <color theme="1"/>
        <rFont val="Calibri"/>
        <family val="2"/>
        <scheme val="minor"/>
      </rPr>
      <t>Tiltak</t>
    </r>
    <r>
      <rPr>
        <b/>
        <sz val="14"/>
        <color theme="1"/>
        <rFont val="Calibri"/>
        <family val="2"/>
        <scheme val="minor"/>
      </rPr>
      <t>)/I</t>
    </r>
    <r>
      <rPr>
        <b/>
        <vertAlign val="subscript"/>
        <sz val="14"/>
        <color theme="1"/>
        <rFont val="Calibri"/>
        <family val="2"/>
        <scheme val="minor"/>
      </rPr>
      <t>Tiltak</t>
    </r>
  </si>
  <si>
    <t>Risikovurdering med kvalitativ/kvantitativ beregning av risiko og ROSI - Universitetet i Oslo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</si>
</sst>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E+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Trebuchet MS"/>
      <family val="2"/>
    </font>
    <font>
      <sz val="9"/>
      <color rgb="FF000000"/>
      <name val="Trebuchet MS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0"/>
      <name val="Arial"/>
      <family val="2"/>
    </font>
    <font>
      <b/>
      <vertAlign val="subscript"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E6F0FA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49" fontId="4" fillId="3" borderId="8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49" fontId="7" fillId="3" borderId="8" xfId="0" applyNumberFormat="1" applyFont="1" applyFill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5" fillId="3" borderId="0" xfId="0" applyFont="1" applyFill="1" applyAlignment="1">
      <alignment horizontal="center" vertical="center" wrapText="1"/>
    </xf>
    <xf numFmtId="0" fontId="7" fillId="0" borderId="8" xfId="0" applyFont="1" applyBorder="1" applyAlignment="1">
      <alignment vertical="top" wrapText="1"/>
    </xf>
    <xf numFmtId="0" fontId="7" fillId="0" borderId="8" xfId="0" applyFont="1" applyBorder="1" applyAlignment="1" applyProtection="1">
      <alignment horizontal="left" vertical="top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left" vertical="center" indent="1"/>
    </xf>
    <xf numFmtId="0" fontId="3" fillId="4" borderId="8" xfId="0" applyFont="1" applyFill="1" applyBorder="1" applyAlignment="1">
      <alignment horizontal="center" vertical="center"/>
    </xf>
    <xf numFmtId="0" fontId="0" fillId="0" borderId="8" xfId="0" applyBorder="1"/>
    <xf numFmtId="0" fontId="0" fillId="0" borderId="8" xfId="0" applyBorder="1" applyAlignment="1">
      <alignment wrapText="1"/>
    </xf>
    <xf numFmtId="0" fontId="3" fillId="2" borderId="6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top" wrapText="1"/>
    </xf>
    <xf numFmtId="0" fontId="7" fillId="0" borderId="5" xfId="0" applyFont="1" applyBorder="1" applyAlignment="1" applyProtection="1">
      <alignment horizontal="left" vertical="top" wrapText="1"/>
      <protection locked="0"/>
    </xf>
    <xf numFmtId="0" fontId="10" fillId="0" borderId="8" xfId="0" applyFont="1" applyBorder="1" applyAlignment="1">
      <alignment vertical="top" wrapText="1"/>
    </xf>
    <xf numFmtId="0" fontId="9" fillId="0" borderId="8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 textRotation="90"/>
    </xf>
    <xf numFmtId="0" fontId="0" fillId="0" borderId="1" xfId="0" applyBorder="1" applyAlignment="1" applyProtection="1">
      <alignment horizontal="left" vertical="top" wrapText="1"/>
      <protection locked="0"/>
    </xf>
    <xf numFmtId="164" fontId="7" fillId="3" borderId="10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top"/>
    </xf>
    <xf numFmtId="0" fontId="0" fillId="6" borderId="10" xfId="0" applyFill="1" applyBorder="1" applyAlignment="1">
      <alignment horizontal="left" vertical="top" wrapText="1"/>
    </xf>
    <xf numFmtId="164" fontId="7" fillId="6" borderId="10" xfId="0" applyNumberFormat="1" applyFont="1" applyFill="1" applyBorder="1" applyAlignment="1">
      <alignment horizontal="center" vertical="center" wrapText="1"/>
    </xf>
    <xf numFmtId="11" fontId="7" fillId="6" borderId="10" xfId="0" applyNumberFormat="1" applyFont="1" applyFill="1" applyBorder="1" applyAlignment="1">
      <alignment horizontal="center" vertical="center" wrapText="1"/>
    </xf>
    <xf numFmtId="165" fontId="7" fillId="6" borderId="10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3" fillId="2" borderId="0" xfId="0" applyFont="1" applyFill="1" applyAlignment="1">
      <alignment horizontal="center" vertical="center" wrapText="1"/>
    </xf>
    <xf numFmtId="11" fontId="7" fillId="0" borderId="8" xfId="0" applyNumberFormat="1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2" fontId="7" fillId="6" borderId="8" xfId="0" applyNumberFormat="1" applyFont="1" applyFill="1" applyBorder="1" applyAlignment="1">
      <alignment horizontal="center" vertical="center" wrapText="1"/>
    </xf>
    <xf numFmtId="11" fontId="0" fillId="0" borderId="8" xfId="0" applyNumberFormat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0" fillId="0" borderId="8" xfId="0" applyBorder="1"/>
    <xf numFmtId="0" fontId="12" fillId="5" borderId="19" xfId="0" applyFont="1" applyFill="1" applyBorder="1" applyAlignment="1">
      <alignment horizontal="center"/>
    </xf>
    <xf numFmtId="0" fontId="11" fillId="5" borderId="19" xfId="0" applyFont="1" applyFill="1" applyBorder="1" applyAlignment="1">
      <alignment horizontal="center"/>
    </xf>
    <xf numFmtId="0" fontId="0" fillId="6" borderId="9" xfId="0" applyFill="1" applyBorder="1" applyAlignment="1">
      <alignment horizontal="left" vertical="top" wrapText="1"/>
    </xf>
    <xf numFmtId="0" fontId="0" fillId="6" borderId="1" xfId="0" applyFill="1" applyBorder="1" applyAlignment="1">
      <alignment horizontal="left" vertical="top" wrapText="1"/>
    </xf>
    <xf numFmtId="0" fontId="1" fillId="6" borderId="9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vertical="top" wrapText="1"/>
    </xf>
    <xf numFmtId="0" fontId="8" fillId="2" borderId="17" xfId="0" applyFont="1" applyFill="1" applyBorder="1" applyAlignment="1">
      <alignment horizontal="center" vertical="center" textRotation="90"/>
    </xf>
    <xf numFmtId="0" fontId="8" fillId="2" borderId="18" xfId="0" applyFont="1" applyFill="1" applyBorder="1" applyAlignment="1">
      <alignment horizontal="center" vertical="center" textRotation="90"/>
    </xf>
    <xf numFmtId="0" fontId="1" fillId="4" borderId="8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top" wrapText="1"/>
    </xf>
    <xf numFmtId="0" fontId="1" fillId="6" borderId="3" xfId="0" applyFont="1" applyFill="1" applyBorder="1" applyAlignment="1">
      <alignment horizontal="center" vertical="top" wrapText="1"/>
    </xf>
    <xf numFmtId="0" fontId="1" fillId="6" borderId="4" xfId="0" applyFont="1" applyFill="1" applyBorder="1" applyAlignment="1">
      <alignment horizontal="center" vertical="top" wrapText="1"/>
    </xf>
    <xf numFmtId="0" fontId="1" fillId="6" borderId="21" xfId="0" applyFont="1" applyFill="1" applyBorder="1" applyAlignment="1">
      <alignment horizontal="center" vertical="top" wrapText="1"/>
    </xf>
    <xf numFmtId="0" fontId="1" fillId="6" borderId="0" xfId="0" applyFont="1" applyFill="1" applyAlignment="1">
      <alignment horizontal="center" vertical="top" wrapText="1"/>
    </xf>
    <xf numFmtId="0" fontId="1" fillId="6" borderId="20" xfId="0" applyFont="1" applyFill="1" applyBorder="1" applyAlignment="1">
      <alignment horizontal="center" vertical="top" wrapText="1"/>
    </xf>
    <xf numFmtId="0" fontId="1" fillId="6" borderId="7" xfId="0" applyFont="1" applyFill="1" applyBorder="1" applyAlignment="1">
      <alignment horizontal="center" vertical="top" wrapText="1"/>
    </xf>
    <xf numFmtId="0" fontId="1" fillId="6" borderId="22" xfId="0" applyFont="1" applyFill="1" applyBorder="1" applyAlignment="1">
      <alignment horizontal="center" vertical="top" wrapText="1"/>
    </xf>
    <xf numFmtId="0" fontId="1" fillId="6" borderId="23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1" fillId="4" borderId="0" xfId="0" applyFont="1" applyFill="1" applyAlignment="1">
      <alignment horizontal="center"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4" borderId="7" xfId="0" applyFont="1" applyFill="1" applyBorder="1" applyAlignment="1">
      <alignment horizontal="center" vertical="top" wrapText="1"/>
    </xf>
    <xf numFmtId="0" fontId="1" fillId="4" borderId="22" xfId="0" applyFont="1" applyFill="1" applyBorder="1" applyAlignment="1">
      <alignment horizontal="center" vertical="top" wrapText="1"/>
    </xf>
    <xf numFmtId="0" fontId="1" fillId="4" borderId="23" xfId="0" applyFont="1" applyFill="1" applyBorder="1" applyAlignment="1">
      <alignment horizontal="center" vertical="top" wrapText="1"/>
    </xf>
    <xf numFmtId="0" fontId="0" fillId="6" borderId="3" xfId="0" applyFill="1" applyBorder="1" applyAlignment="1">
      <alignment horizontal="center" vertical="top"/>
    </xf>
    <xf numFmtId="0" fontId="0" fillId="6" borderId="4" xfId="0" applyFill="1" applyBorder="1" applyAlignment="1">
      <alignment horizontal="center" vertical="top"/>
    </xf>
  </cellXfs>
  <cellStyles count="1">
    <cellStyle name="Normal" xfId="0" builtinId="0"/>
  </cellStyles>
  <dxfs count="25">
    <dxf>
      <font>
        <color rgb="FFE6F0FA"/>
      </font>
    </dxf>
    <dxf>
      <font>
        <color rgb="FFE6F0FA"/>
      </font>
    </dxf>
    <dxf>
      <font>
        <b/>
        <i val="0"/>
        <strike val="0"/>
        <color theme="0"/>
      </font>
      <fill>
        <patternFill>
          <bgColor theme="0"/>
        </patternFill>
      </fill>
    </dxf>
    <dxf>
      <font>
        <b/>
        <i val="0"/>
      </font>
      <fill>
        <patternFill>
          <bgColor rgb="FFF3FFF3"/>
        </patternFill>
      </fill>
    </dxf>
    <dxf>
      <font>
        <b/>
        <i val="0"/>
      </font>
      <fill>
        <patternFill>
          <bgColor rgb="FFE1FFE1"/>
        </patternFill>
      </fill>
    </dxf>
    <dxf>
      <font>
        <b/>
        <i val="0"/>
        <color theme="1"/>
      </font>
      <fill>
        <patternFill>
          <bgColor rgb="FFF3FFB9"/>
        </patternFill>
      </fill>
    </dxf>
    <dxf>
      <font>
        <b/>
        <i val="0"/>
        <color theme="1"/>
      </font>
      <fill>
        <patternFill>
          <bgColor rgb="FFEAE400"/>
        </patternFill>
      </fill>
    </dxf>
    <dxf>
      <font>
        <b/>
        <i val="0"/>
        <color theme="0"/>
      </font>
      <fill>
        <patternFill>
          <bgColor rgb="FFFF9933"/>
        </patternFill>
      </fill>
    </dxf>
    <dxf>
      <font>
        <b/>
        <i val="0"/>
        <color theme="0"/>
      </font>
      <fill>
        <patternFill>
          <bgColor rgb="FFFF3300"/>
        </patternFill>
      </fill>
    </dxf>
    <dxf>
      <font>
        <b/>
        <i val="0"/>
        <color theme="0"/>
      </font>
      <fill>
        <patternFill>
          <bgColor rgb="FFCC0000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color rgb="FFE6F0FA"/>
      </font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ont>
        <b/>
        <i val="0"/>
        <strike val="0"/>
        <color theme="0"/>
      </font>
      <fill>
        <patternFill>
          <bgColor theme="0"/>
        </patternFill>
      </fill>
    </dxf>
    <dxf>
      <font>
        <b/>
        <i val="0"/>
      </font>
      <fill>
        <patternFill>
          <bgColor rgb="FFF3FFF3"/>
        </patternFill>
      </fill>
    </dxf>
    <dxf>
      <font>
        <b/>
        <i val="0"/>
      </font>
      <fill>
        <patternFill>
          <bgColor rgb="FFE1FFE1"/>
        </patternFill>
      </fill>
    </dxf>
    <dxf>
      <font>
        <b/>
        <i val="0"/>
        <color theme="1"/>
      </font>
      <fill>
        <patternFill>
          <bgColor rgb="FFF3FFB9"/>
        </patternFill>
      </fill>
    </dxf>
    <dxf>
      <font>
        <b/>
        <i val="0"/>
        <color theme="1"/>
      </font>
      <fill>
        <patternFill>
          <bgColor rgb="FFEAE400"/>
        </patternFill>
      </fill>
    </dxf>
    <dxf>
      <font>
        <b/>
        <i val="0"/>
        <color theme="0"/>
      </font>
      <fill>
        <patternFill>
          <bgColor rgb="FFFF9933"/>
        </patternFill>
      </fill>
    </dxf>
    <dxf>
      <font>
        <b/>
        <i val="0"/>
        <color theme="0"/>
      </font>
      <fill>
        <patternFill>
          <bgColor rgb="FFFF3300"/>
        </patternFill>
      </fill>
    </dxf>
    <dxf>
      <font>
        <b/>
        <i val="0"/>
        <color theme="0"/>
      </font>
      <fill>
        <patternFill>
          <bgColor rgb="FFCC0000"/>
        </patternFill>
      </fill>
    </dxf>
    <dxf>
      <font>
        <b/>
        <i val="0"/>
        <color theme="0"/>
      </font>
      <fill>
        <patternFill>
          <bgColor theme="1"/>
        </patternFill>
      </fill>
    </dxf>
  </dxfs>
  <tableStyles count="0" defaultTableStyle="TableStyleMedium2" defaultPivotStyle="PivotStyleLight16"/>
  <colors>
    <mruColors>
      <color rgb="FFEAE400"/>
      <color rgb="FFF3FFF3"/>
      <color rgb="FFE1FFE1"/>
      <color rgb="FFEFFFEF"/>
      <color rgb="FFD9FFD9"/>
      <color rgb="FFCC0000"/>
      <color rgb="FFE6F0FA"/>
      <color rgb="FFFF3300"/>
      <color rgb="FFFF9933"/>
      <color rgb="FFFFFA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workbookViewId="0">
      <selection activeCell="B36" sqref="B36"/>
    </sheetView>
  </sheetViews>
  <sheetFormatPr defaultColWidth="8.88671875" defaultRowHeight="14.4" x14ac:dyDescent="0.3"/>
  <cols>
    <col min="1" max="1" width="30.5546875" customWidth="1"/>
    <col min="2" max="2" width="45.33203125" style="3" customWidth="1"/>
    <col min="3" max="3" width="26.77734375" customWidth="1"/>
  </cols>
  <sheetData>
    <row r="1" spans="1:2" ht="31.2" x14ac:dyDescent="0.3">
      <c r="A1" s="44" t="s">
        <v>19</v>
      </c>
      <c r="B1" s="45"/>
    </row>
    <row r="2" spans="1:2" ht="18" x14ac:dyDescent="0.3">
      <c r="A2" s="11" t="s">
        <v>11</v>
      </c>
      <c r="B2" s="2"/>
    </row>
    <row r="3" spans="1:2" ht="18" x14ac:dyDescent="0.3">
      <c r="A3" s="11" t="s">
        <v>13</v>
      </c>
      <c r="B3" s="2"/>
    </row>
    <row r="4" spans="1:2" ht="18" x14ac:dyDescent="0.3">
      <c r="A4" s="11" t="s">
        <v>12</v>
      </c>
      <c r="B4" s="2"/>
    </row>
    <row r="5" spans="1:2" ht="18" x14ac:dyDescent="0.3">
      <c r="A5" s="11" t="s">
        <v>1</v>
      </c>
      <c r="B5" s="2"/>
    </row>
    <row r="6" spans="1:2" ht="18" x14ac:dyDescent="0.3">
      <c r="A6" s="11" t="s">
        <v>2</v>
      </c>
      <c r="B6" s="2"/>
    </row>
    <row r="7" spans="1:2" ht="18" x14ac:dyDescent="0.3">
      <c r="A7" s="11" t="s">
        <v>3</v>
      </c>
      <c r="B7" s="2"/>
    </row>
    <row r="8" spans="1:2" ht="18" x14ac:dyDescent="0.3">
      <c r="A8" s="11" t="s">
        <v>4</v>
      </c>
      <c r="B8" s="2"/>
    </row>
    <row r="9" spans="1:2" ht="18" x14ac:dyDescent="0.3">
      <c r="A9" s="11" t="s">
        <v>5</v>
      </c>
      <c r="B9" s="4"/>
    </row>
    <row r="10" spans="1:2" ht="18" x14ac:dyDescent="0.3">
      <c r="A10" s="11" t="s">
        <v>6</v>
      </c>
      <c r="B10" s="2"/>
    </row>
    <row r="11" spans="1:2" ht="18" x14ac:dyDescent="0.3">
      <c r="A11" s="11" t="s">
        <v>7</v>
      </c>
      <c r="B11" s="2"/>
    </row>
    <row r="12" spans="1:2" ht="18" x14ac:dyDescent="0.3">
      <c r="A12" s="11" t="s">
        <v>8</v>
      </c>
      <c r="B12" s="2"/>
    </row>
    <row r="13" spans="1:2" ht="18" x14ac:dyDescent="0.3">
      <c r="A13" s="11" t="s">
        <v>9</v>
      </c>
      <c r="B13" s="2"/>
    </row>
    <row r="14" spans="1:2" ht="18" x14ac:dyDescent="0.3">
      <c r="A14" s="11" t="s">
        <v>10</v>
      </c>
      <c r="B14" s="2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4"/>
  <sheetViews>
    <sheetView workbookViewId="0">
      <selection sqref="A1:C23"/>
    </sheetView>
  </sheetViews>
  <sheetFormatPr defaultColWidth="11.109375" defaultRowHeight="14.4" x14ac:dyDescent="0.3"/>
  <cols>
    <col min="1" max="3" width="23.44140625" customWidth="1"/>
  </cols>
  <sheetData>
    <row r="1" spans="1:3" ht="31.2" x14ac:dyDescent="0.6">
      <c r="A1" s="46" t="s">
        <v>15</v>
      </c>
      <c r="B1" s="46"/>
      <c r="C1" s="47"/>
    </row>
    <row r="2" spans="1:3" ht="18" x14ac:dyDescent="0.3">
      <c r="A2" s="11" t="s">
        <v>16</v>
      </c>
      <c r="B2" s="11" t="s">
        <v>17</v>
      </c>
      <c r="C2" s="12" t="s">
        <v>18</v>
      </c>
    </row>
    <row r="3" spans="1:3" ht="18" x14ac:dyDescent="0.3">
      <c r="A3" s="2"/>
      <c r="B3" s="2"/>
      <c r="C3" s="13"/>
    </row>
    <row r="4" spans="1:3" ht="18" x14ac:dyDescent="0.3">
      <c r="A4" s="2"/>
      <c r="B4" s="2"/>
      <c r="C4" s="13"/>
    </row>
    <row r="5" spans="1:3" ht="18" x14ac:dyDescent="0.3">
      <c r="A5" s="2"/>
      <c r="B5" s="2"/>
      <c r="C5" s="13"/>
    </row>
    <row r="6" spans="1:3" ht="18" x14ac:dyDescent="0.3">
      <c r="A6" s="2"/>
      <c r="B6" s="2"/>
      <c r="C6" s="13"/>
    </row>
    <row r="7" spans="1:3" ht="18" x14ac:dyDescent="0.3">
      <c r="A7" s="2"/>
      <c r="B7" s="2"/>
      <c r="C7" s="13"/>
    </row>
    <row r="8" spans="1:3" ht="18" x14ac:dyDescent="0.3">
      <c r="A8" s="2"/>
      <c r="B8" s="2"/>
      <c r="C8" s="13"/>
    </row>
    <row r="9" spans="1:3" ht="18" x14ac:dyDescent="0.3">
      <c r="A9" s="2"/>
      <c r="B9" s="4"/>
      <c r="C9" s="13"/>
    </row>
    <row r="10" spans="1:3" ht="18" x14ac:dyDescent="0.3">
      <c r="A10" s="2"/>
      <c r="B10" s="2"/>
      <c r="C10" s="13"/>
    </row>
    <row r="11" spans="1:3" ht="18" x14ac:dyDescent="0.3">
      <c r="A11" s="2"/>
      <c r="B11" s="2"/>
      <c r="C11" s="13"/>
    </row>
    <row r="12" spans="1:3" ht="18" x14ac:dyDescent="0.3">
      <c r="A12" s="2"/>
      <c r="B12" s="2"/>
      <c r="C12" s="13"/>
    </row>
    <row r="13" spans="1:3" ht="18" x14ac:dyDescent="0.3">
      <c r="A13" s="2"/>
      <c r="B13" s="2"/>
      <c r="C13" s="13"/>
    </row>
    <row r="14" spans="1:3" ht="18" x14ac:dyDescent="0.3">
      <c r="A14" s="2"/>
      <c r="B14" s="2"/>
      <c r="C14" s="13"/>
    </row>
    <row r="15" spans="1:3" x14ac:dyDescent="0.3">
      <c r="A15" s="13"/>
      <c r="B15" s="14"/>
      <c r="C15" s="13"/>
    </row>
    <row r="16" spans="1:3" x14ac:dyDescent="0.3">
      <c r="A16" s="13"/>
      <c r="B16" s="14"/>
      <c r="C16" s="13"/>
    </row>
    <row r="17" spans="1:3" x14ac:dyDescent="0.3">
      <c r="A17" s="13"/>
      <c r="B17" s="14"/>
      <c r="C17" s="13"/>
    </row>
    <row r="18" spans="1:3" x14ac:dyDescent="0.3">
      <c r="A18" s="13"/>
      <c r="B18" s="14"/>
      <c r="C18" s="13"/>
    </row>
    <row r="19" spans="1:3" x14ac:dyDescent="0.3">
      <c r="A19" s="13"/>
      <c r="B19" s="14"/>
      <c r="C19" s="13"/>
    </row>
    <row r="20" spans="1:3" x14ac:dyDescent="0.3">
      <c r="A20" s="13"/>
      <c r="B20" s="14"/>
      <c r="C20" s="13"/>
    </row>
    <row r="21" spans="1:3" x14ac:dyDescent="0.3">
      <c r="A21" s="13"/>
      <c r="B21" s="14"/>
      <c r="C21" s="13"/>
    </row>
    <row r="22" spans="1:3" x14ac:dyDescent="0.3">
      <c r="A22" s="13"/>
      <c r="B22" s="14"/>
      <c r="C22" s="13"/>
    </row>
    <row r="23" spans="1:3" x14ac:dyDescent="0.3">
      <c r="A23" s="13"/>
      <c r="B23" s="14"/>
      <c r="C23" s="13"/>
    </row>
    <row r="24" spans="1:3" x14ac:dyDescent="0.3">
      <c r="B24" s="3"/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20"/>
  <sheetViews>
    <sheetView tabSelected="1" zoomScale="79" zoomScaleNormal="170" workbookViewId="0">
      <selection activeCell="B1" sqref="B1:H1"/>
    </sheetView>
  </sheetViews>
  <sheetFormatPr defaultColWidth="9.109375" defaultRowHeight="14.4" x14ac:dyDescent="0.3"/>
  <cols>
    <col min="1" max="1" width="5.33203125" customWidth="1"/>
    <col min="2" max="5" width="30.77734375" customWidth="1"/>
    <col min="6" max="7" width="24.6640625" customWidth="1"/>
    <col min="8" max="10" width="25.33203125" customWidth="1"/>
    <col min="11" max="11" width="5.88671875" customWidth="1"/>
    <col min="12" max="12" width="6.6640625" customWidth="1"/>
    <col min="13" max="13" width="14" style="1" customWidth="1"/>
    <col min="14" max="14" width="13.33203125" style="1" customWidth="1"/>
    <col min="15" max="15" width="15.5546875" style="1" customWidth="1"/>
    <col min="16" max="16" width="11.33203125" style="1" customWidth="1"/>
    <col min="17" max="18" width="39.5546875" customWidth="1"/>
    <col min="19" max="19" width="5.5546875" customWidth="1"/>
    <col min="20" max="20" width="6" customWidth="1"/>
    <col min="21" max="21" width="15.6640625" customWidth="1"/>
    <col min="22" max="22" width="12.77734375" customWidth="1"/>
    <col min="23" max="23" width="14.88671875" customWidth="1"/>
    <col min="24" max="24" width="11.21875" customWidth="1"/>
    <col min="25" max="25" width="34.5546875" customWidth="1"/>
    <col min="26" max="26" width="25.21875" customWidth="1"/>
    <col min="27" max="27" width="29.5546875" customWidth="1"/>
  </cols>
  <sheetData>
    <row r="1" spans="1:27" ht="32.4" customHeight="1" thickBot="1" x14ac:dyDescent="0.45">
      <c r="B1" s="48" t="s">
        <v>89</v>
      </c>
      <c r="C1" s="49"/>
      <c r="D1" s="49"/>
      <c r="E1" s="49"/>
      <c r="F1" s="49"/>
      <c r="G1" s="49"/>
      <c r="H1" s="49"/>
    </row>
    <row r="2" spans="1:27" ht="40.200000000000003" customHeight="1" x14ac:dyDescent="0.3">
      <c r="A2" s="31" t="s">
        <v>0</v>
      </c>
      <c r="B2" s="29" t="s">
        <v>22</v>
      </c>
      <c r="C2" s="29" t="s">
        <v>20</v>
      </c>
      <c r="D2" s="29" t="s">
        <v>82</v>
      </c>
      <c r="E2" s="29" t="s">
        <v>21</v>
      </c>
      <c r="F2" s="29" t="s">
        <v>32</v>
      </c>
      <c r="G2" s="29" t="s">
        <v>33</v>
      </c>
      <c r="H2" s="29" t="s">
        <v>26</v>
      </c>
      <c r="I2" s="29" t="s">
        <v>29</v>
      </c>
      <c r="J2" s="29" t="s">
        <v>31</v>
      </c>
      <c r="K2" s="57" t="s">
        <v>65</v>
      </c>
      <c r="L2" s="58"/>
      <c r="M2" s="59"/>
      <c r="N2" s="57" t="s">
        <v>67</v>
      </c>
      <c r="O2" s="58"/>
      <c r="P2" s="59"/>
      <c r="Q2" s="30" t="s">
        <v>25</v>
      </c>
      <c r="R2" s="29" t="s">
        <v>38</v>
      </c>
      <c r="S2" s="57" t="s">
        <v>24</v>
      </c>
      <c r="T2" s="58"/>
      <c r="U2" s="59"/>
      <c r="V2" s="57" t="s">
        <v>42</v>
      </c>
      <c r="W2" s="58"/>
      <c r="X2" s="59"/>
      <c r="Y2" s="29" t="s">
        <v>44</v>
      </c>
      <c r="Z2" s="29" t="s">
        <v>58</v>
      </c>
      <c r="AA2" s="29" t="s">
        <v>84</v>
      </c>
    </row>
    <row r="3" spans="1:27" ht="88.8" hidden="1" customHeight="1" x14ac:dyDescent="0.3">
      <c r="A3" s="54" t="s">
        <v>5</v>
      </c>
      <c r="B3" s="50" t="s">
        <v>23</v>
      </c>
      <c r="C3" s="52" t="s">
        <v>27</v>
      </c>
      <c r="D3" s="50" t="s">
        <v>83</v>
      </c>
      <c r="E3" s="52" t="s">
        <v>28</v>
      </c>
      <c r="F3" s="52" t="s">
        <v>34</v>
      </c>
      <c r="G3" s="52" t="s">
        <v>35</v>
      </c>
      <c r="H3" s="50" t="s">
        <v>37</v>
      </c>
      <c r="I3" s="50" t="s">
        <v>30</v>
      </c>
      <c r="J3" s="50" t="s">
        <v>41</v>
      </c>
      <c r="K3" s="60" t="s">
        <v>57</v>
      </c>
      <c r="L3" s="61"/>
      <c r="M3" s="62"/>
      <c r="N3" s="60" t="s">
        <v>43</v>
      </c>
      <c r="O3" s="78"/>
      <c r="P3" s="79"/>
      <c r="Q3" s="52" t="s">
        <v>40</v>
      </c>
      <c r="R3" s="52" t="s">
        <v>36</v>
      </c>
      <c r="S3" s="69" t="s">
        <v>57</v>
      </c>
      <c r="T3" s="70"/>
      <c r="U3" s="71"/>
      <c r="V3" s="69" t="s">
        <v>39</v>
      </c>
      <c r="W3" s="70"/>
      <c r="X3" s="71"/>
      <c r="Y3" s="38"/>
      <c r="Z3" s="38"/>
      <c r="AA3" s="38"/>
    </row>
    <row r="4" spans="1:27" ht="60" customHeight="1" x14ac:dyDescent="0.3">
      <c r="A4" s="55"/>
      <c r="B4" s="50"/>
      <c r="C4" s="52"/>
      <c r="D4" s="50"/>
      <c r="E4" s="52"/>
      <c r="F4" s="52"/>
      <c r="G4" s="52"/>
      <c r="H4" s="50"/>
      <c r="I4" s="50"/>
      <c r="J4" s="50"/>
      <c r="K4" s="63"/>
      <c r="L4" s="64"/>
      <c r="M4" s="65"/>
      <c r="N4" s="15" t="s">
        <v>66</v>
      </c>
      <c r="O4" s="41" t="s">
        <v>59</v>
      </c>
      <c r="P4" s="41"/>
      <c r="Q4" s="52"/>
      <c r="R4" s="52"/>
      <c r="S4" s="72"/>
      <c r="T4" s="73"/>
      <c r="U4" s="74"/>
      <c r="V4" s="72"/>
      <c r="W4" s="73"/>
      <c r="X4" s="74"/>
      <c r="Y4" s="56" t="s">
        <v>73</v>
      </c>
      <c r="Z4" s="56" t="s">
        <v>81</v>
      </c>
      <c r="AA4" s="56" t="s">
        <v>86</v>
      </c>
    </row>
    <row r="5" spans="1:27" ht="24.6" customHeight="1" x14ac:dyDescent="0.3">
      <c r="A5" s="55"/>
      <c r="B5" s="50"/>
      <c r="C5" s="52"/>
      <c r="D5" s="50"/>
      <c r="E5" s="52"/>
      <c r="F5" s="52"/>
      <c r="G5" s="52"/>
      <c r="H5" s="50"/>
      <c r="I5" s="50"/>
      <c r="J5" s="50"/>
      <c r="K5" s="66"/>
      <c r="L5" s="67"/>
      <c r="M5" s="68"/>
      <c r="N5" s="33">
        <v>500</v>
      </c>
      <c r="O5" s="43">
        <v>10000000</v>
      </c>
      <c r="P5" s="41"/>
      <c r="Q5" s="52"/>
      <c r="R5" s="52"/>
      <c r="S5" s="75"/>
      <c r="T5" s="76"/>
      <c r="U5" s="77"/>
      <c r="V5" s="72"/>
      <c r="W5" s="73"/>
      <c r="X5" s="74"/>
      <c r="Y5" s="56"/>
      <c r="Z5" s="56"/>
      <c r="AA5" s="56"/>
    </row>
    <row r="6" spans="1:27" ht="55.2" customHeight="1" x14ac:dyDescent="0.3">
      <c r="A6" s="55"/>
      <c r="B6" s="51"/>
      <c r="C6" s="53"/>
      <c r="D6" s="51"/>
      <c r="E6" s="53"/>
      <c r="F6" s="53"/>
      <c r="G6" s="53"/>
      <c r="H6" s="51"/>
      <c r="I6" s="51"/>
      <c r="J6" s="51"/>
      <c r="K6" s="15" t="s">
        <v>60</v>
      </c>
      <c r="L6" s="15" t="s">
        <v>61</v>
      </c>
      <c r="M6" s="15" t="s">
        <v>64</v>
      </c>
      <c r="N6" s="32" t="s">
        <v>62</v>
      </c>
      <c r="O6" s="32" t="s">
        <v>63</v>
      </c>
      <c r="P6" s="32" t="s">
        <v>70</v>
      </c>
      <c r="Q6" s="53"/>
      <c r="R6" s="53"/>
      <c r="S6" s="15" t="s">
        <v>60</v>
      </c>
      <c r="T6" s="15" t="s">
        <v>61</v>
      </c>
      <c r="U6" s="15" t="s">
        <v>68</v>
      </c>
      <c r="V6" s="32" t="s">
        <v>69</v>
      </c>
      <c r="W6" s="32" t="s">
        <v>63</v>
      </c>
      <c r="X6" s="32" t="s">
        <v>70</v>
      </c>
      <c r="Y6" s="32" t="s">
        <v>87</v>
      </c>
      <c r="Z6" s="41" t="s">
        <v>71</v>
      </c>
      <c r="AA6" s="39" t="s">
        <v>88</v>
      </c>
    </row>
    <row r="7" spans="1:27" ht="115.8" thickBot="1" x14ac:dyDescent="0.35">
      <c r="A7" s="24" t="s">
        <v>14</v>
      </c>
      <c r="B7" s="34" t="s">
        <v>85</v>
      </c>
      <c r="C7" s="34" t="s">
        <v>72</v>
      </c>
      <c r="D7" s="34" t="s">
        <v>74</v>
      </c>
      <c r="E7" s="34" t="s">
        <v>75</v>
      </c>
      <c r="F7" s="34" t="s">
        <v>45</v>
      </c>
      <c r="G7" s="34" t="s">
        <v>46</v>
      </c>
      <c r="H7" s="34" t="s">
        <v>76</v>
      </c>
      <c r="I7" s="34" t="s">
        <v>78</v>
      </c>
      <c r="J7" s="34" t="s">
        <v>77</v>
      </c>
      <c r="K7" s="27">
        <v>3</v>
      </c>
      <c r="L7" s="28">
        <v>4</v>
      </c>
      <c r="M7" s="26">
        <f>(K7+L7)</f>
        <v>7</v>
      </c>
      <c r="N7" s="35">
        <f>IF(AND((K7&lt;=0),(L7&lt;=0)),0,$N$5*10^(K7-5))</f>
        <v>5</v>
      </c>
      <c r="O7" s="36">
        <f>IF(AND((K7&lt;=0),(L7&lt;=0)),0,$O$5*10^(L7-5))</f>
        <v>1000000</v>
      </c>
      <c r="P7" s="36">
        <f>N7*O7</f>
        <v>5000000</v>
      </c>
      <c r="Q7" s="34" t="s">
        <v>79</v>
      </c>
      <c r="R7" s="34" t="s">
        <v>80</v>
      </c>
      <c r="S7" s="27">
        <v>1</v>
      </c>
      <c r="T7" s="28">
        <v>4</v>
      </c>
      <c r="U7" s="26">
        <f>(S7+T7)</f>
        <v>5</v>
      </c>
      <c r="V7" s="35">
        <f>IF(AND((S7&lt;=0),(T7&lt;=0)),0,$N$5*10^(S7-5))</f>
        <v>0.05</v>
      </c>
      <c r="W7" s="36">
        <f>IF(AND((S7&lt;=0),(T7&lt;=0)),0,$O$5*10^(T7-5))</f>
        <v>1000000</v>
      </c>
      <c r="X7" s="36">
        <f>V7*W7</f>
        <v>50000</v>
      </c>
      <c r="Y7" s="37">
        <f>P7-X7</f>
        <v>4950000</v>
      </c>
      <c r="Z7" s="40">
        <v>100000</v>
      </c>
      <c r="AA7" s="42">
        <f>IF(Z7&gt;0, (Y7-Z7)/Z7, "")</f>
        <v>48.5</v>
      </c>
    </row>
    <row r="8" spans="1:27" ht="16.2" thickBot="1" x14ac:dyDescent="0.35">
      <c r="A8" s="23" t="s">
        <v>47</v>
      </c>
      <c r="B8" s="8"/>
      <c r="C8" s="8"/>
      <c r="D8" s="8"/>
      <c r="E8" s="20"/>
      <c r="F8" s="25"/>
      <c r="G8" s="25"/>
      <c r="H8" s="25"/>
      <c r="I8" s="25"/>
      <c r="J8" s="25"/>
      <c r="K8" s="22"/>
      <c r="L8" s="22"/>
      <c r="M8" s="26">
        <f t="shared" ref="M8:M17" si="0">(K8+L8)</f>
        <v>0</v>
      </c>
      <c r="N8" s="35">
        <f>IF(AND((K8&lt;=0),(L8&lt;=0)),0,N$5*10^(K8-5))</f>
        <v>0</v>
      </c>
      <c r="O8" s="36">
        <f>IF(AND((K8&lt;=0),(L8&lt;=0)),0,O$5*10^(L8-5))</f>
        <v>0</v>
      </c>
      <c r="P8" s="36">
        <f t="shared" ref="P8:P17" si="1">N8*O8</f>
        <v>0</v>
      </c>
      <c r="Q8" s="25"/>
      <c r="R8" s="21"/>
      <c r="S8" s="22"/>
      <c r="T8" s="22"/>
      <c r="U8" s="26">
        <f t="shared" ref="U8:U17" si="2">(S8+T8)</f>
        <v>0</v>
      </c>
      <c r="V8" s="35">
        <f>IF(AND((S8&lt;=0),(T8&lt;=0)),0,$N$5*10^(S8-5))</f>
        <v>0</v>
      </c>
      <c r="W8" s="36">
        <f t="shared" ref="W8:W17" si="3">IF(AND((S8&lt;=0),(T8&lt;=0)),0,$O$5*10^(T8-5))</f>
        <v>0</v>
      </c>
      <c r="X8" s="36">
        <f t="shared" ref="X8:X17" si="4">V8*W8</f>
        <v>0</v>
      </c>
      <c r="Y8" s="36">
        <f t="shared" ref="Y8:Y17" si="5">P8-X8</f>
        <v>0</v>
      </c>
      <c r="Z8" s="40">
        <v>0</v>
      </c>
      <c r="AA8" s="42" t="str">
        <f t="shared" ref="AA8:AA17" si="6">IF(Z8&gt;0, (Y8-Z8)/Z8, "")</f>
        <v/>
      </c>
    </row>
    <row r="9" spans="1:27" ht="16.2" thickBot="1" x14ac:dyDescent="0.35">
      <c r="A9" s="10" t="s">
        <v>55</v>
      </c>
      <c r="B9" s="8"/>
      <c r="C9" s="8"/>
      <c r="D9" s="8"/>
      <c r="E9" s="20"/>
      <c r="F9" s="8"/>
      <c r="G9" s="8"/>
      <c r="H9" s="25"/>
      <c r="I9" s="8"/>
      <c r="J9" s="8"/>
      <c r="K9" s="9"/>
      <c r="L9" s="9"/>
      <c r="M9" s="26">
        <f t="shared" si="0"/>
        <v>0</v>
      </c>
      <c r="N9" s="35">
        <f t="shared" ref="N9:N17" si="7">IF(AND((K9&lt;=0),(L9&lt;=0)),0,N$5*10^(K9-5))</f>
        <v>0</v>
      </c>
      <c r="O9" s="36">
        <f t="shared" ref="O9:O17" si="8">IF(AND((K9&lt;=0),(L9&lt;=0)),0,O$5*10^(L9-5))</f>
        <v>0</v>
      </c>
      <c r="P9" s="36">
        <f t="shared" si="1"/>
        <v>0</v>
      </c>
      <c r="Q9" s="8"/>
      <c r="R9" s="18"/>
      <c r="S9" s="9"/>
      <c r="T9" s="22"/>
      <c r="U9" s="26">
        <f t="shared" si="2"/>
        <v>0</v>
      </c>
      <c r="V9" s="35">
        <f t="shared" ref="V9:V17" si="9">IF(AND((S9&lt;=0),(T9&lt;=0)),0,$N$5*10^(S9-5))</f>
        <v>0</v>
      </c>
      <c r="W9" s="36">
        <f t="shared" si="3"/>
        <v>0</v>
      </c>
      <c r="X9" s="36">
        <f t="shared" si="4"/>
        <v>0</v>
      </c>
      <c r="Y9" s="36">
        <f t="shared" si="5"/>
        <v>0</v>
      </c>
      <c r="Z9" s="40"/>
      <c r="AA9" s="42" t="str">
        <f t="shared" si="6"/>
        <v/>
      </c>
    </row>
    <row r="10" spans="1:27" ht="16.2" thickBot="1" x14ac:dyDescent="0.35">
      <c r="A10" s="10" t="s">
        <v>48</v>
      </c>
      <c r="B10" s="8"/>
      <c r="C10" s="8"/>
      <c r="D10" s="8"/>
      <c r="E10" s="20"/>
      <c r="F10" s="19"/>
      <c r="G10" s="19"/>
      <c r="H10" s="19"/>
      <c r="I10" s="19"/>
      <c r="J10" s="19"/>
      <c r="K10" s="9"/>
      <c r="L10" s="9"/>
      <c r="M10" s="26">
        <f t="shared" si="0"/>
        <v>0</v>
      </c>
      <c r="N10" s="35">
        <f t="shared" si="7"/>
        <v>0</v>
      </c>
      <c r="O10" s="36">
        <f t="shared" si="8"/>
        <v>0</v>
      </c>
      <c r="P10" s="36">
        <f t="shared" si="1"/>
        <v>0</v>
      </c>
      <c r="Q10" s="19"/>
      <c r="R10" s="18"/>
      <c r="S10" s="9"/>
      <c r="T10" s="22"/>
      <c r="U10" s="26">
        <f t="shared" si="2"/>
        <v>0</v>
      </c>
      <c r="V10" s="35">
        <f t="shared" si="9"/>
        <v>0</v>
      </c>
      <c r="W10" s="36">
        <f t="shared" si="3"/>
        <v>0</v>
      </c>
      <c r="X10" s="36">
        <f t="shared" si="4"/>
        <v>0</v>
      </c>
      <c r="Y10" s="36">
        <f t="shared" si="5"/>
        <v>0</v>
      </c>
      <c r="Z10" s="40"/>
      <c r="AA10" s="42" t="str">
        <f t="shared" si="6"/>
        <v/>
      </c>
    </row>
    <row r="11" spans="1:27" ht="16.2" thickBot="1" x14ac:dyDescent="0.35">
      <c r="A11" s="10" t="s">
        <v>49</v>
      </c>
      <c r="B11" s="16"/>
      <c r="C11" s="21"/>
      <c r="D11" s="16"/>
      <c r="E11" s="20"/>
      <c r="F11" s="25"/>
      <c r="G11" s="25"/>
      <c r="H11" s="25"/>
      <c r="I11" s="8"/>
      <c r="J11" s="8"/>
      <c r="K11" s="22"/>
      <c r="L11" s="22"/>
      <c r="M11" s="26">
        <f t="shared" si="0"/>
        <v>0</v>
      </c>
      <c r="N11" s="35">
        <f t="shared" si="7"/>
        <v>0</v>
      </c>
      <c r="O11" s="36">
        <f t="shared" si="8"/>
        <v>0</v>
      </c>
      <c r="P11" s="36">
        <f t="shared" si="1"/>
        <v>0</v>
      </c>
      <c r="Q11" s="21"/>
      <c r="R11" s="7"/>
      <c r="S11" s="22"/>
      <c r="T11" s="22"/>
      <c r="U11" s="26">
        <f t="shared" si="2"/>
        <v>0</v>
      </c>
      <c r="V11" s="35">
        <f t="shared" si="9"/>
        <v>0</v>
      </c>
      <c r="W11" s="36">
        <f t="shared" si="3"/>
        <v>0</v>
      </c>
      <c r="X11" s="36">
        <f t="shared" si="4"/>
        <v>0</v>
      </c>
      <c r="Y11" s="36">
        <f t="shared" si="5"/>
        <v>0</v>
      </c>
      <c r="Z11" s="40"/>
      <c r="AA11" s="42" t="str">
        <f t="shared" si="6"/>
        <v/>
      </c>
    </row>
    <row r="12" spans="1:27" ht="16.2" thickBot="1" x14ac:dyDescent="0.35">
      <c r="A12" s="10" t="s">
        <v>56</v>
      </c>
      <c r="B12" s="17"/>
      <c r="C12" s="8"/>
      <c r="D12" s="17"/>
      <c r="E12" s="8"/>
      <c r="F12" s="8"/>
      <c r="G12" s="8"/>
      <c r="H12" s="8"/>
      <c r="I12" s="8"/>
      <c r="J12" s="8"/>
      <c r="K12" s="9"/>
      <c r="L12" s="9"/>
      <c r="M12" s="26">
        <f t="shared" si="0"/>
        <v>0</v>
      </c>
      <c r="N12" s="35">
        <f t="shared" si="7"/>
        <v>0</v>
      </c>
      <c r="O12" s="36">
        <f t="shared" si="8"/>
        <v>0</v>
      </c>
      <c r="P12" s="36">
        <f t="shared" si="1"/>
        <v>0</v>
      </c>
      <c r="Q12" s="7"/>
      <c r="R12" s="7"/>
      <c r="S12" s="9"/>
      <c r="T12" s="9"/>
      <c r="U12" s="26">
        <f t="shared" si="2"/>
        <v>0</v>
      </c>
      <c r="V12" s="35">
        <f t="shared" si="9"/>
        <v>0</v>
      </c>
      <c r="W12" s="36">
        <f t="shared" si="3"/>
        <v>0</v>
      </c>
      <c r="X12" s="36">
        <f t="shared" si="4"/>
        <v>0</v>
      </c>
      <c r="Y12" s="36">
        <f t="shared" si="5"/>
        <v>0</v>
      </c>
      <c r="Z12" s="40"/>
      <c r="AA12" s="42" t="str">
        <f t="shared" si="6"/>
        <v/>
      </c>
    </row>
    <row r="13" spans="1:27" ht="16.2" thickBot="1" x14ac:dyDescent="0.35">
      <c r="A13" s="10" t="s">
        <v>50</v>
      </c>
      <c r="B13" s="17"/>
      <c r="C13" s="8"/>
      <c r="D13" s="17"/>
      <c r="E13" s="8"/>
      <c r="F13" s="8"/>
      <c r="G13" s="8"/>
      <c r="H13" s="8"/>
      <c r="I13" s="8"/>
      <c r="J13" s="8"/>
      <c r="K13" s="9"/>
      <c r="L13" s="9"/>
      <c r="M13" s="26">
        <f t="shared" si="0"/>
        <v>0</v>
      </c>
      <c r="N13" s="35">
        <f t="shared" si="7"/>
        <v>0</v>
      </c>
      <c r="O13" s="36">
        <f t="shared" si="8"/>
        <v>0</v>
      </c>
      <c r="P13" s="36">
        <f t="shared" si="1"/>
        <v>0</v>
      </c>
      <c r="Q13" s="7"/>
      <c r="R13" s="7"/>
      <c r="S13" s="9"/>
      <c r="T13" s="9"/>
      <c r="U13" s="26">
        <f t="shared" si="2"/>
        <v>0</v>
      </c>
      <c r="V13" s="35">
        <f t="shared" si="9"/>
        <v>0</v>
      </c>
      <c r="W13" s="36">
        <f t="shared" si="3"/>
        <v>0</v>
      </c>
      <c r="X13" s="36">
        <f t="shared" si="4"/>
        <v>0</v>
      </c>
      <c r="Y13" s="36">
        <f t="shared" si="5"/>
        <v>0</v>
      </c>
      <c r="Z13" s="40"/>
      <c r="AA13" s="42" t="str">
        <f t="shared" si="6"/>
        <v/>
      </c>
    </row>
    <row r="14" spans="1:27" ht="16.2" thickBot="1" x14ac:dyDescent="0.35">
      <c r="A14" s="10" t="s">
        <v>51</v>
      </c>
      <c r="B14" s="17"/>
      <c r="C14" s="8"/>
      <c r="D14" s="17"/>
      <c r="E14" s="8"/>
      <c r="F14" s="8"/>
      <c r="G14" s="8"/>
      <c r="H14" s="8"/>
      <c r="I14" s="8"/>
      <c r="J14" s="8"/>
      <c r="K14" s="9"/>
      <c r="L14" s="9"/>
      <c r="M14" s="26">
        <f t="shared" si="0"/>
        <v>0</v>
      </c>
      <c r="N14" s="35">
        <f t="shared" si="7"/>
        <v>0</v>
      </c>
      <c r="O14" s="36">
        <f t="shared" si="8"/>
        <v>0</v>
      </c>
      <c r="P14" s="36">
        <f t="shared" si="1"/>
        <v>0</v>
      </c>
      <c r="Q14" s="7"/>
      <c r="R14" s="7"/>
      <c r="S14" s="9"/>
      <c r="T14" s="9"/>
      <c r="U14" s="26">
        <f t="shared" si="2"/>
        <v>0</v>
      </c>
      <c r="V14" s="35">
        <f t="shared" si="9"/>
        <v>0</v>
      </c>
      <c r="W14" s="36">
        <f t="shared" si="3"/>
        <v>0</v>
      </c>
      <c r="X14" s="36">
        <f t="shared" si="4"/>
        <v>0</v>
      </c>
      <c r="Y14" s="36">
        <f t="shared" si="5"/>
        <v>0</v>
      </c>
      <c r="Z14" s="40"/>
      <c r="AA14" s="42" t="str">
        <f t="shared" si="6"/>
        <v/>
      </c>
    </row>
    <row r="15" spans="1:27" ht="16.2" thickBot="1" x14ac:dyDescent="0.35">
      <c r="A15" s="10" t="s">
        <v>52</v>
      </c>
      <c r="B15" s="17"/>
      <c r="C15" s="8"/>
      <c r="D15" s="17"/>
      <c r="E15" s="8"/>
      <c r="F15" s="8"/>
      <c r="G15" s="8"/>
      <c r="H15" s="8"/>
      <c r="I15" s="8"/>
      <c r="J15" s="8"/>
      <c r="K15" s="9"/>
      <c r="L15" s="9"/>
      <c r="M15" s="26">
        <f t="shared" si="0"/>
        <v>0</v>
      </c>
      <c r="N15" s="35">
        <f t="shared" si="7"/>
        <v>0</v>
      </c>
      <c r="O15" s="36">
        <f t="shared" si="8"/>
        <v>0</v>
      </c>
      <c r="P15" s="36">
        <f t="shared" si="1"/>
        <v>0</v>
      </c>
      <c r="Q15" s="7"/>
      <c r="R15" s="7"/>
      <c r="S15" s="9"/>
      <c r="T15" s="9"/>
      <c r="U15" s="26">
        <f t="shared" si="2"/>
        <v>0</v>
      </c>
      <c r="V15" s="35">
        <f t="shared" si="9"/>
        <v>0</v>
      </c>
      <c r="W15" s="36">
        <f t="shared" si="3"/>
        <v>0</v>
      </c>
      <c r="X15" s="36">
        <f t="shared" si="4"/>
        <v>0</v>
      </c>
      <c r="Y15" s="36">
        <f t="shared" si="5"/>
        <v>0</v>
      </c>
      <c r="Z15" s="40"/>
      <c r="AA15" s="42" t="str">
        <f t="shared" si="6"/>
        <v/>
      </c>
    </row>
    <row r="16" spans="1:27" ht="16.2" thickBot="1" x14ac:dyDescent="0.35">
      <c r="A16" s="10" t="s">
        <v>53</v>
      </c>
      <c r="B16" s="17"/>
      <c r="C16" s="8"/>
      <c r="D16" s="17"/>
      <c r="E16" s="8"/>
      <c r="F16" s="8"/>
      <c r="G16" s="8"/>
      <c r="H16" s="8"/>
      <c r="I16" s="8"/>
      <c r="J16" s="8"/>
      <c r="K16" s="9"/>
      <c r="L16" s="9"/>
      <c r="M16" s="26">
        <f t="shared" si="0"/>
        <v>0</v>
      </c>
      <c r="N16" s="35">
        <f t="shared" si="7"/>
        <v>0</v>
      </c>
      <c r="O16" s="36">
        <f t="shared" si="8"/>
        <v>0</v>
      </c>
      <c r="P16" s="36">
        <f t="shared" si="1"/>
        <v>0</v>
      </c>
      <c r="Q16" s="7"/>
      <c r="R16" s="7"/>
      <c r="S16" s="9"/>
      <c r="T16" s="9"/>
      <c r="U16" s="26">
        <f t="shared" si="2"/>
        <v>0</v>
      </c>
      <c r="V16" s="35">
        <f t="shared" si="9"/>
        <v>0</v>
      </c>
      <c r="W16" s="36">
        <f t="shared" si="3"/>
        <v>0</v>
      </c>
      <c r="X16" s="36">
        <f t="shared" si="4"/>
        <v>0</v>
      </c>
      <c r="Y16" s="36">
        <f t="shared" si="5"/>
        <v>0</v>
      </c>
      <c r="Z16" s="40"/>
      <c r="AA16" s="42" t="str">
        <f t="shared" si="6"/>
        <v/>
      </c>
    </row>
    <row r="17" spans="1:27" ht="16.2" thickBot="1" x14ac:dyDescent="0.35">
      <c r="A17" s="10" t="s">
        <v>54</v>
      </c>
      <c r="B17" s="17"/>
      <c r="C17" s="8"/>
      <c r="D17" s="17"/>
      <c r="E17" s="8"/>
      <c r="F17" s="8"/>
      <c r="G17" s="8"/>
      <c r="H17" s="8"/>
      <c r="I17" s="8"/>
      <c r="J17" s="8"/>
      <c r="K17" s="9"/>
      <c r="L17" s="9"/>
      <c r="M17" s="26">
        <f t="shared" si="0"/>
        <v>0</v>
      </c>
      <c r="N17" s="35">
        <f t="shared" si="7"/>
        <v>0</v>
      </c>
      <c r="O17" s="36">
        <f t="shared" si="8"/>
        <v>0</v>
      </c>
      <c r="P17" s="36">
        <f t="shared" si="1"/>
        <v>0</v>
      </c>
      <c r="Q17" s="7"/>
      <c r="R17" s="7"/>
      <c r="S17" s="9"/>
      <c r="T17" s="9"/>
      <c r="U17" s="26">
        <f t="shared" si="2"/>
        <v>0</v>
      </c>
      <c r="V17" s="35">
        <f t="shared" si="9"/>
        <v>0</v>
      </c>
      <c r="W17" s="36">
        <f t="shared" si="3"/>
        <v>0</v>
      </c>
      <c r="X17" s="36">
        <f t="shared" si="4"/>
        <v>0</v>
      </c>
      <c r="Y17" s="36">
        <f t="shared" si="5"/>
        <v>0</v>
      </c>
      <c r="Z17" s="40"/>
      <c r="AA17" s="42" t="str">
        <f t="shared" si="6"/>
        <v/>
      </c>
    </row>
    <row r="18" spans="1:27" x14ac:dyDescent="0.3">
      <c r="K18" s="5"/>
      <c r="L18" s="5"/>
      <c r="M18" s="6"/>
      <c r="N18" s="6"/>
      <c r="O18" s="6"/>
      <c r="P18" s="6"/>
    </row>
    <row r="19" spans="1:27" x14ac:dyDescent="0.3">
      <c r="K19" s="5"/>
      <c r="L19" s="5"/>
      <c r="M19" s="6"/>
      <c r="N19" s="6"/>
      <c r="O19" s="6"/>
      <c r="P19" s="6"/>
    </row>
    <row r="20" spans="1:27" x14ac:dyDescent="0.3">
      <c r="K20" s="5"/>
      <c r="L20" s="5"/>
      <c r="M20" s="6"/>
      <c r="N20" s="6"/>
      <c r="O20" s="6"/>
      <c r="P20" s="6"/>
    </row>
  </sheetData>
  <sortState xmlns:xlrd2="http://schemas.microsoft.com/office/spreadsheetml/2017/richdata2" ref="B10:R17">
    <sortCondition descending="1" ref="M10:M17"/>
  </sortState>
  <mergeCells count="24">
    <mergeCell ref="Y4:Y5"/>
    <mergeCell ref="Z4:Z5"/>
    <mergeCell ref="AA4:AA5"/>
    <mergeCell ref="V2:X2"/>
    <mergeCell ref="K3:M5"/>
    <mergeCell ref="S3:U5"/>
    <mergeCell ref="V3:X5"/>
    <mergeCell ref="R3:R6"/>
    <mergeCell ref="S2:U2"/>
    <mergeCell ref="K2:M2"/>
    <mergeCell ref="N3:P3"/>
    <mergeCell ref="N2:P2"/>
    <mergeCell ref="A3:A6"/>
    <mergeCell ref="B3:B6"/>
    <mergeCell ref="G3:G6"/>
    <mergeCell ref="E3:E6"/>
    <mergeCell ref="F3:F6"/>
    <mergeCell ref="B1:H1"/>
    <mergeCell ref="H3:H6"/>
    <mergeCell ref="I3:I6"/>
    <mergeCell ref="Q3:Q6"/>
    <mergeCell ref="J3:J6"/>
    <mergeCell ref="C3:C6"/>
    <mergeCell ref="D3:D6"/>
  </mergeCells>
  <conditionalFormatting sqref="M7:M17">
    <cfRule type="cellIs" dxfId="24" priority="64" operator="greaterThan">
      <formula>10</formula>
    </cfRule>
    <cfRule type="cellIs" dxfId="23" priority="84" operator="greaterThanOrEqual">
      <formula>9</formula>
    </cfRule>
    <cfRule type="cellIs" dxfId="22" priority="85" operator="greaterThanOrEqual">
      <formula>8</formula>
    </cfRule>
    <cfRule type="cellIs" dxfId="21" priority="86" operator="greaterThanOrEqual">
      <formula>7</formula>
    </cfRule>
    <cfRule type="cellIs" dxfId="20" priority="117" operator="greaterThanOrEqual">
      <formula>6</formula>
    </cfRule>
    <cfRule type="cellIs" dxfId="19" priority="142" operator="greaterThanOrEqual">
      <formula>5</formula>
    </cfRule>
    <cfRule type="cellIs" dxfId="18" priority="143" operator="greaterThanOrEqual">
      <formula>3</formula>
    </cfRule>
    <cfRule type="cellIs" dxfId="17" priority="144" operator="greaterThan">
      <formula>0</formula>
    </cfRule>
    <cfRule type="cellIs" dxfId="16" priority="145" operator="lessThanOrEqual">
      <formula>0</formula>
    </cfRule>
  </conditionalFormatting>
  <conditionalFormatting sqref="M18:P20">
    <cfRule type="cellIs" dxfId="15" priority="229" operator="equal">
      <formula>0</formula>
    </cfRule>
    <cfRule type="cellIs" dxfId="14" priority="250" operator="between">
      <formula>6</formula>
      <formula>8</formula>
    </cfRule>
    <cfRule type="cellIs" dxfId="13" priority="251" operator="between">
      <formula>4</formula>
      <formula>5</formula>
    </cfRule>
    <cfRule type="cellIs" dxfId="12" priority="252" operator="between">
      <formula>1</formula>
      <formula>3</formula>
    </cfRule>
  </conditionalFormatting>
  <conditionalFormatting sqref="N7:P17">
    <cfRule type="cellIs" dxfId="11" priority="65" operator="lessThanOrEqual">
      <formula>0</formula>
    </cfRule>
  </conditionalFormatting>
  <conditionalFormatting sqref="U7:U17">
    <cfRule type="cellIs" dxfId="10" priority="4" operator="greaterThan">
      <formula>10</formula>
    </cfRule>
    <cfRule type="cellIs" dxfId="9" priority="5" operator="greaterThanOrEqual">
      <formula>9</formula>
    </cfRule>
    <cfRule type="cellIs" dxfId="8" priority="6" operator="greaterThanOrEqual">
      <formula>8</formula>
    </cfRule>
    <cfRule type="cellIs" dxfId="7" priority="7" operator="greaterThanOrEqual">
      <formula>7</formula>
    </cfRule>
    <cfRule type="cellIs" dxfId="6" priority="8" operator="greaterThanOrEqual">
      <formula>6</formula>
    </cfRule>
    <cfRule type="cellIs" dxfId="5" priority="9" operator="greaterThanOrEqual">
      <formula>5</formula>
    </cfRule>
    <cfRule type="cellIs" dxfId="4" priority="10" operator="greaterThanOrEqual">
      <formula>3</formula>
    </cfRule>
    <cfRule type="cellIs" dxfId="3" priority="11" operator="greaterThan">
      <formula>0</formula>
    </cfRule>
    <cfRule type="cellIs" dxfId="2" priority="12" operator="lessThanOrEqual">
      <formula>0</formula>
    </cfRule>
  </conditionalFormatting>
  <conditionalFormatting sqref="V7:Z17">
    <cfRule type="cellIs" dxfId="1" priority="3" operator="lessThanOrEqual">
      <formula>0</formula>
    </cfRule>
  </conditionalFormatting>
  <pageMargins left="0.7" right="0.7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Tjenesteprofil</vt:lpstr>
      <vt:lpstr>Deltakere</vt:lpstr>
      <vt:lpstr>Risikovurdering</vt:lpstr>
      <vt:lpstr>Tjeneste_System</vt:lpstr>
    </vt:vector>
  </TitlesOfParts>
  <Company>UNINETT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UiO - Informasjonssikkerhet</dc:title>
  <dc:creator>josang@ifi.uio.no</dc:creator>
  <cp:lastModifiedBy>Audun Jøsang</cp:lastModifiedBy>
  <cp:lastPrinted>2014-07-29T11:43:31Z</cp:lastPrinted>
  <dcterms:created xsi:type="dcterms:W3CDTF">2013-08-20T08:10:14Z</dcterms:created>
  <dcterms:modified xsi:type="dcterms:W3CDTF">2026-03-26T15:07:31Z</dcterms:modified>
</cp:coreProperties>
</file>