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updateLinks="always"/>
  <mc:AlternateContent xmlns:mc="http://schemas.openxmlformats.org/markup-compatibility/2006">
    <mc:Choice Requires="x15">
      <x15ac:absPath xmlns:x15ac="http://schemas.microsoft.com/office/spreadsheetml/2010/11/ac" url="https://uio.sharepoint.com/sites/Mottaksprosjektet-flyttingogavhending/Delte dokumenter/General/Overgang fra flytting til drift/"/>
    </mc:Choice>
  </mc:AlternateContent>
  <xr:revisionPtr revIDLastSave="0" documentId="8_{F0BBF04F-4EF2-4CB8-BE0E-0A4D85593F6B}" xr6:coauthVersionLast="47" xr6:coauthVersionMax="47" xr10:uidLastSave="{00000000-0000-0000-0000-000000000000}"/>
  <workbookProtection workbookAlgorithmName="SHA-512" workbookHashValue="ndVrfIY+2rmr0vzTJ4FnT9/x7no4p1t3t4NHu8MjisToEVlRemB/qZghY5O1rCw5isj+ty5Lmq8L/I7sOS+bZg==" workbookSaltValue="03lq8KPJ1HIA6yQYasC4dA==" workbookSpinCount="100000" lockStructure="1"/>
  <bookViews>
    <workbookView xWindow="0" yWindow="660" windowWidth="36860" windowHeight="20940" firstSheet="4" activeTab="1" xr2:uid="{4B62B993-13D2-4659-BE66-5DA4B1FAB25B}"/>
  </bookViews>
  <sheets>
    <sheet name="1. Innledning" sheetId="2" r:id="rId1"/>
    <sheet name="2. Kategorier" sheetId="10" r:id="rId2"/>
    <sheet name="3. Risikomatrise" sheetId="11" r:id="rId3"/>
    <sheet name="4. Risikovurdering" sheetId="4" r:id="rId4"/>
    <sheet name="5. Tiltak" sheetId="5" r:id="rId5"/>
    <sheet name="Lister" sheetId="1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5" l="1"/>
  <c r="N8" i="4"/>
  <c r="N29" i="4"/>
  <c r="N28" i="4"/>
  <c r="N27" i="4"/>
  <c r="N26" i="4"/>
  <c r="N25" i="4"/>
  <c r="N24" i="4"/>
  <c r="N23" i="4"/>
  <c r="N22" i="4"/>
  <c r="N21" i="4"/>
  <c r="N20" i="4"/>
  <c r="N19" i="4"/>
  <c r="N18" i="4"/>
  <c r="N17" i="4"/>
  <c r="N16" i="4"/>
  <c r="N15" i="4"/>
  <c r="N14" i="4"/>
  <c r="N12" i="4"/>
  <c r="N11" i="4"/>
  <c r="N9" i="4"/>
  <c r="I29" i="4"/>
  <c r="I28" i="4"/>
  <c r="I27" i="4"/>
  <c r="I26" i="4"/>
  <c r="I25" i="4"/>
  <c r="I24" i="4"/>
  <c r="I23" i="4"/>
  <c r="I22" i="4"/>
  <c r="I21" i="4"/>
  <c r="I20" i="4"/>
  <c r="I19" i="4"/>
  <c r="I18" i="4"/>
  <c r="I17" i="4"/>
  <c r="I16" i="4"/>
  <c r="I15" i="4"/>
  <c r="I14" i="4"/>
  <c r="I12" i="4"/>
  <c r="I11" i="4"/>
  <c r="I9" i="4"/>
  <c r="I8" i="4"/>
  <c r="C9" i="11"/>
  <c r="N13" i="4" s="1"/>
  <c r="C8" i="11"/>
  <c r="C7" i="11"/>
  <c r="F6" i="11"/>
  <c r="E6" i="11"/>
  <c r="D6" i="11"/>
  <c r="A16" i="10"/>
  <c r="A15" i="10"/>
  <c r="A14" i="10"/>
  <c r="A9" i="10"/>
  <c r="A8" i="10"/>
  <c r="A7" i="10"/>
  <c r="J18" i="4"/>
  <c r="J19" i="4"/>
  <c r="J20" i="4"/>
  <c r="J21" i="4"/>
  <c r="J22" i="4"/>
  <c r="J23" i="4"/>
  <c r="J24" i="4"/>
  <c r="J25" i="4"/>
  <c r="J26" i="4"/>
  <c r="J27" i="4"/>
  <c r="J28" i="4"/>
  <c r="J29" i="4"/>
  <c r="J8" i="4"/>
  <c r="J9" i="4"/>
  <c r="J10" i="4"/>
  <c r="J11" i="4"/>
  <c r="J12" i="4"/>
  <c r="J13" i="4"/>
  <c r="J14" i="4"/>
  <c r="J15" i="4"/>
  <c r="J16" i="4"/>
  <c r="J17" i="4"/>
  <c r="J7" i="4"/>
  <c r="I7" i="4" l="1"/>
  <c r="N7" i="4"/>
  <c r="I10" i="4"/>
  <c r="N10" i="4"/>
  <c r="I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A2" authorId="0" shapeId="0" xr:uid="{132B6AD9-231C-43E3-88B1-EC59F9B63138}">
      <text>
        <r>
          <rPr>
            <b/>
            <sz val="11"/>
            <color rgb="FF000000"/>
            <rFont val="Tahoma"/>
            <family val="2"/>
          </rPr>
          <t>Tips og triks for bruk av Excelskjemaet</t>
        </r>
        <r>
          <rPr>
            <b/>
            <sz val="9"/>
            <color rgb="FF000000"/>
            <rFont val="Tahoma"/>
            <family val="2"/>
          </rPr>
          <t xml:space="preserve">
</t>
        </r>
        <r>
          <rPr>
            <sz val="9"/>
            <color rgb="FF000000"/>
            <rFont val="Tahoma"/>
            <family val="2"/>
          </rPr>
          <t xml:space="preserve">Excelfilen er laget for å gi en komplett risikovurderingsrapport dersom man skriver ut alle arkene i arbeidsboken.
</t>
        </r>
        <r>
          <rPr>
            <b/>
            <sz val="9"/>
            <color rgb="FF000000"/>
            <rFont val="Tahoma"/>
            <family val="2"/>
          </rPr>
          <t xml:space="preserve">
</t>
        </r>
        <r>
          <rPr>
            <b/>
            <sz val="9"/>
            <color rgb="FF000000"/>
            <rFont val="Tahoma"/>
            <family val="2"/>
          </rPr>
          <t xml:space="preserve">Cellestørrelse
</t>
        </r>
        <r>
          <rPr>
            <sz val="9"/>
            <color rgb="FF000000"/>
            <rFont val="Tahoma"/>
            <family val="2"/>
          </rPr>
          <t xml:space="preserve">Kolonnebredden er låst slik at det skal være mulig å skrive ut dokumentet på en lesbar måte. Cellehøyden lar seg justere slik at dere kan legge inn så mye tekst som dere har behov for.
</t>
        </r>
        <r>
          <rPr>
            <b/>
            <sz val="9"/>
            <color rgb="FF000000"/>
            <rFont val="Tahoma"/>
            <family val="2"/>
          </rPr>
          <t xml:space="preserve">
</t>
        </r>
        <r>
          <rPr>
            <b/>
            <sz val="9"/>
            <color rgb="FF000000"/>
            <rFont val="Tahoma"/>
            <family val="2"/>
          </rPr>
          <t xml:space="preserve">Linjeskift i celler
</t>
        </r>
        <r>
          <rPr>
            <sz val="9"/>
            <color rgb="FF000000"/>
            <rFont val="Tahoma"/>
            <family val="2"/>
          </rPr>
          <t>Av og til ønsker man å ha et linjeskift inne i en celle. Dette kan man gjøre ved å trykke på «alt» knappen samtidig med linjeskiftknappen.</t>
        </r>
        <r>
          <rPr>
            <b/>
            <sz val="9"/>
            <color rgb="FF000000"/>
            <rFont val="Tahoma"/>
            <family val="2"/>
          </rPr>
          <t xml:space="preserve">
</t>
        </r>
        <r>
          <rPr>
            <b/>
            <sz val="9"/>
            <color rgb="FF000000"/>
            <rFont val="Tahoma"/>
            <family val="2"/>
          </rPr>
          <t xml:space="preserve">
</t>
        </r>
        <r>
          <rPr>
            <b/>
            <sz val="9"/>
            <color rgb="FF000000"/>
            <rFont val="Tahoma"/>
            <family val="2"/>
          </rPr>
          <t xml:space="preserve">Skjule rader i tabellene
</t>
        </r>
        <r>
          <rPr>
            <sz val="9"/>
            <color rgb="FF000000"/>
            <rFont val="Tahoma"/>
            <family val="2"/>
          </rPr>
          <t xml:space="preserve">Dersom det er tomme rader i tabellene som du ikke vil ha med i en utskrift kan du skjule disse. Velg radene du vil skjule, høyreklikk på de og velg «Skjul». </t>
        </r>
        <r>
          <rPr>
            <b/>
            <sz val="9"/>
            <color rgb="FF000000"/>
            <rFont val="Tahoma"/>
            <family val="2"/>
          </rPr>
          <t xml:space="preserve">
</t>
        </r>
        <r>
          <rPr>
            <b/>
            <sz val="9"/>
            <color rgb="FF000000"/>
            <rFont val="Tahoma"/>
            <family val="2"/>
          </rPr>
          <t xml:space="preserve">
</t>
        </r>
        <r>
          <rPr>
            <b/>
            <sz val="9"/>
            <color rgb="FF000000"/>
            <rFont val="Tahoma"/>
            <family val="2"/>
          </rPr>
          <t xml:space="preserve">Utskrift
</t>
        </r>
        <r>
          <rPr>
            <sz val="9"/>
            <color rgb="FF000000"/>
            <rFont val="Tahoma"/>
            <family val="2"/>
          </rPr>
          <t>Ved å velge å «Skriv ut hele arbeidsboken» vil dere få en komplett utskrift av hele risikovurderingen. Det kan også skrives ut som en pdf, slik at man har en rapport som kan distribueres og arkiveres.</t>
        </r>
        <r>
          <rPr>
            <b/>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F5" authorId="0" shapeId="0" xr:uid="{8622B342-A76B-40D7-9E84-CCA376D5832F}">
      <text>
        <r>
          <rPr>
            <sz val="9"/>
            <color rgb="FF000000"/>
            <rFont val="Tahoma"/>
            <family val="2"/>
          </rPr>
          <t xml:space="preserve">lDersom dere lister opp flere/mange konsekvenser, så er det den mest alvorlige som danner grunnlaget for valget. </t>
        </r>
      </text>
    </comment>
    <comment ref="G5" authorId="0" shapeId="0" xr:uid="{1C763D70-4F21-48BA-B99A-884ADA6D34A9}">
      <text>
        <r>
          <rPr>
            <sz val="9"/>
            <color rgb="FF000000"/>
            <rFont val="Tahoma"/>
            <family val="2"/>
          </rPr>
          <t>Sannsynligheten for at hendelsen skjer og fører til den oppgitte konsekvensen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 Agathe Hult</author>
  </authors>
  <commentList>
    <comment ref="B1" authorId="0" shapeId="0" xr:uid="{4163D4B2-3080-4DE8-BB4D-24E27DA729BC}">
      <text>
        <r>
          <rPr>
            <sz val="9"/>
            <color indexed="81"/>
            <rFont val="Tahoma"/>
            <family val="2"/>
          </rPr>
          <t>Kolonne for risikoverdier</t>
        </r>
      </text>
    </comment>
    <comment ref="C1" authorId="0" shapeId="0" xr:uid="{028E8C4E-CFC7-48AE-B52C-8BF1813DBB0A}">
      <text>
        <r>
          <rPr>
            <sz val="9"/>
            <color indexed="81"/>
            <rFont val="Tahoma"/>
            <family val="2"/>
          </rPr>
          <t>Kolonne for sannsynlighetsverdier</t>
        </r>
      </text>
    </comment>
    <comment ref="D1" authorId="0" shapeId="0" xr:uid="{E3142542-F463-49B4-85AD-49FE8DE41F1A}">
      <text>
        <r>
          <rPr>
            <sz val="9"/>
            <color indexed="81"/>
            <rFont val="Tahoma"/>
            <family val="2"/>
          </rPr>
          <t>Kolonne for konsekvensverdier</t>
        </r>
      </text>
    </comment>
  </commentList>
</comments>
</file>

<file path=xl/sharedStrings.xml><?xml version="1.0" encoding="utf-8"?>
<sst xmlns="http://schemas.openxmlformats.org/spreadsheetml/2006/main" count="204" uniqueCount="134">
  <si>
    <t>Risikovurdering</t>
  </si>
  <si>
    <t>Enhet:</t>
  </si>
  <si>
    <t>Skriv inn institutt og seksjon</t>
  </si>
  <si>
    <t>Dato:</t>
  </si>
  <si>
    <t>Versjon:</t>
  </si>
  <si>
    <t>Ansvarlig leder:</t>
  </si>
  <si>
    <t>Seksjonsleder</t>
  </si>
  <si>
    <t>Fasilitator:</t>
  </si>
  <si>
    <t>Hvem som fører risikovruderingen i pennen</t>
  </si>
  <si>
    <t>Deltagere:</t>
  </si>
  <si>
    <t xml:space="preserve">Hvem som bidrar - både på møter, innspill og epost. Verneombud eller ansattrepresentant må medvirke. Alle ansatte må informeres., </t>
  </si>
  <si>
    <t>Formål:</t>
  </si>
  <si>
    <t xml:space="preserve">Alle laboratorier skal ha en overordnet risikovurdering, som skal fremheve de farene ansatte kan utsettes for. Denne risikovurderingen kan brukes til enkeltrom eller til et labareal/enhet med flere rom. Hva som er mest hensiktsmessig - rom nivå / enhet nivå - må romansvarlig vurdere. </t>
  </si>
  <si>
    <t>Avgrensning:</t>
  </si>
  <si>
    <t>Dette er en overordnet risikovurdering for XXXX. Det vil gjøres revisjon av denne risikovurdering der risikoen i enkelte rom vil suppleres. Risikovurderingen forutsetter at byggsystemene - alarmer, ventilasjon, strøm, fungerer normal. Slik at risikovurderingen ikke hensyn tar risiko knyttet til frafall av strøm, venilasjon, vann, gass, osv.</t>
  </si>
  <si>
    <t>Beskrivelse av objektet for risikovurderingen:</t>
  </si>
  <si>
    <t xml:space="preserve">Oppfør bygningsnummer, og rommnummer: E.g. BL18, 4218, 4222, 4224, 4301, osv. </t>
  </si>
  <si>
    <t>Metode:</t>
  </si>
  <si>
    <t>Metoden for risikovurderingen er basert på risikovurderingsstandarden NS 5814. Denne risikovurderingen fokuserer utelukkende på risikoer som påvirker menneskers liv og helse.</t>
  </si>
  <si>
    <t>Gjennomføring:</t>
  </si>
  <si>
    <t>Møte 1 - 5.mai 2026
Møte 2 -  12.mai 2026</t>
  </si>
  <si>
    <t>Medvirkning:</t>
  </si>
  <si>
    <t>Møter/epost/worshop stryk det som ikke passer</t>
  </si>
  <si>
    <t>Kommentar:</t>
  </si>
  <si>
    <t>Kategorier for sannsynlighet og konsekvens</t>
  </si>
  <si>
    <t>Ved vurderingen av risiko har vi bruk de følgende kategoriene for å beskrive sannsynlighet og konsekvens.</t>
  </si>
  <si>
    <t>Konsekvenser</t>
  </si>
  <si>
    <t>Konsekvens</t>
  </si>
  <si>
    <t>Beskrivelse av konsekvensene</t>
  </si>
  <si>
    <t>Få eller ingen skader knyttet til bruk/eksponering av biologiske, kjemiske og/eller fysiske faktorer</t>
  </si>
  <si>
    <t>Alvorlige skader/uhell knyttet til bruk/eksponering av biologiske, kjemiske og/eller fysiske faktorer</t>
  </si>
  <si>
    <t>Vedvarende skader og yrkessykdom knyttet til bruk/eksponering av biologiske, kjemiske og/eller fysiske faktorer</t>
  </si>
  <si>
    <t>Sannsynligheter</t>
  </si>
  <si>
    <t>Sannsynlighet</t>
  </si>
  <si>
    <t>Hvor sannsynlig er det at det skjer i løpet av et år</t>
  </si>
  <si>
    <t>Selv om det er mulig at det kan skje, er det lite sannsynlig.
Under 10% sannsynlighet for at det vil skje i løpet av ett år.</t>
  </si>
  <si>
    <t>Det er sannsynlig at det kan skje, men det er mer sannsynlig at det ikke skjer.
Mellom 10-50% sannsynlighet for at det vil skje i løpet av ett år.</t>
  </si>
  <si>
    <t>Det er mer sannsynlig at det skjer, enn at det ikke skjer.
Over 50% sannsynlighet for at det vil skje i løpet av ett år.</t>
  </si>
  <si>
    <t>Risikomatrise</t>
  </si>
  <si>
    <r>
      <t xml:space="preserve">Risiko er en kombinasjon av sannsynlighetene og konsekvensene som er beskrevet. Risikoakseptkriteriene beskriver hvilke av disse kombinasjonene som kan aksepteres under gitte forutsetninger. Vi har tre nivåer av risiko:
</t>
    </r>
    <r>
      <rPr>
        <b/>
        <sz val="12"/>
        <color theme="1"/>
        <rFont val="Aptos Narrow"/>
        <family val="2"/>
        <scheme val="minor"/>
      </rPr>
      <t xml:space="preserve">
Høy:</t>
    </r>
    <r>
      <rPr>
        <sz val="12"/>
        <color theme="1"/>
        <rFont val="Aptos Narrow"/>
        <family val="2"/>
        <scheme val="minor"/>
      </rPr>
      <t xml:space="preserve"> Risikoen angis med rødt i matrisen under. Høy risiko kan ikke aksepteres, det skal alltid settes inn tiltak som minimum bringer risikoen ned til gult nivå.
</t>
    </r>
    <r>
      <rPr>
        <b/>
        <sz val="12"/>
        <color theme="1"/>
        <rFont val="Aptos Narrow"/>
        <family val="2"/>
        <scheme val="minor"/>
      </rPr>
      <t>Middels:</t>
    </r>
    <r>
      <rPr>
        <sz val="12"/>
        <color theme="1"/>
        <rFont val="Aptos Narrow"/>
        <family val="2"/>
        <scheme val="minor"/>
      </rPr>
      <t xml:space="preserve"> Risikoen angis med gult i matrisen under. Middels risiko kan aksepteres dersom man har satt inn tiltak for å forsøke å redusere risikoen så langt som praktisk mulig.
</t>
    </r>
    <r>
      <rPr>
        <b/>
        <sz val="12"/>
        <color theme="1"/>
        <rFont val="Aptos Narrow"/>
        <family val="2"/>
        <scheme val="minor"/>
      </rPr>
      <t xml:space="preserve">
Lav:</t>
    </r>
    <r>
      <rPr>
        <sz val="12"/>
        <color theme="1"/>
        <rFont val="Aptos Narrow"/>
        <family val="2"/>
        <scheme val="minor"/>
      </rPr>
      <t xml:space="preserve"> Risikoen angis med grønt i matrisen under. Lav risiko kan aksepteres uten at det settes inn tiltak. Det anbefales like vel at enkle tiltak vurderes der det er mulig å redusere risikoen ytterligere.
For denne risikovurderingen er risikomatrisen under valgt.</t>
    </r>
  </si>
  <si>
    <t>Risiko</t>
  </si>
  <si>
    <t xml:space="preserve">Middels </t>
  </si>
  <si>
    <t>Høy</t>
  </si>
  <si>
    <t>Lav</t>
  </si>
  <si>
    <t>RISIKOVURDERING</t>
  </si>
  <si>
    <t>ANALYSE</t>
  </si>
  <si>
    <t>VURDERING ETTER NYE TILTAK</t>
  </si>
  <si>
    <t>ID</t>
  </si>
  <si>
    <t>Beskriv hendelsen (hva kan skje)</t>
  </si>
  <si>
    <t>Beskriv årsakene til hendelsen</t>
  </si>
  <si>
    <t>Beskriv konsekvensene av hendelsen</t>
  </si>
  <si>
    <t>Beskriv eksisterende tiltak</t>
  </si>
  <si>
    <t>Begrunnelse for sannsynlighet</t>
  </si>
  <si>
    <t xml:space="preserve">Risiko </t>
  </si>
  <si>
    <t xml:space="preserve">Forslag til nye tiltak </t>
  </si>
  <si>
    <t>Hva kan inntreffe basert på enhetens oppgaver, aktiviteter, funksjon og lokasjon?</t>
  </si>
  <si>
    <t>Er det noen sårbarheter i enhetens arbeidsmiljø som kan forårsake hendelsen?</t>
  </si>
  <si>
    <t>Hva er konsekvensen for enkeltpersoners fysiske og psykiske helse og arbeidsmiljøet dersom dette skjer?</t>
  </si>
  <si>
    <t>Forebyggende og skadebegrensende
Hva gjør vi nå som forhindrer at dette skal skje og at konsekvensene ikke skal bli store hvis det likevel skjer.</t>
  </si>
  <si>
    <t>Hvorfor mener dere at  sannsynliggheten er så stor som den er?  er det at årsaken utløser hendelsen og fører til den angitte konsekvensen?</t>
  </si>
  <si>
    <t>Forebyggende og skadebegrensende</t>
  </si>
  <si>
    <t xml:space="preserve">Ansatte utsettes for kjemikalier som kan utgjøre en fare for arbeidstakeres sikkerhet og helse:
kreftfremkallende, mutagene og forplantningsskadelige (CMR)
bly eller blyforbindelser 
brannfarlige, oksiderende, eksplosive
giftige kjemikalier
etsende kjemikalier
gasser: gass under trykk, flytende, CO2-anlegg, brannfarlige, O2 fortrengende etc.
miljøskadelige kjemikalier
allergifremkallende (kjemiske)
</t>
  </si>
  <si>
    <t xml:space="preserve">Manglende/feil bruk av: Opplæring, Risikovurdering, SJA, verneinstallasjoner, labfrakk/briller/hansker, riktig avfallshåndering, merking av lab, stoffkartotek/Sikkerhetsdatablad, egnet lagring av kjemikalier, uhell, feil håndtering, </t>
  </si>
  <si>
    <t xml:space="preserve">Skader på hud, øyene, forbigående forgiftninger/sykdom som følge av eksponering, </t>
  </si>
  <si>
    <t>Opplæring, Risikovurdering, SJA, verneinstallasjoner, avfall, opplæring, merking av lab, oppdatert stoffkartotek  med eksponeringsregister for ansatte, egnet lagring av kjemikalier, MHU for alle som jobber med BLY, alle CMR stoffer oppbevares og brukes i eget rom (eg. 006N087), CMR stoffer oppbevares i kjemiklaieskap med avsug, brannfarlige kjemiklaier oppbevares i egne brannsikre skap kjemikalieskap med avsug, 
Årlig kontroll av avtrekksksap</t>
  </si>
  <si>
    <t>Middels</t>
  </si>
  <si>
    <t xml:space="preserve">Det er lite sannsynlighet for eksponering tilgjengelige avtrekksskap og kjemikalieskap, Opplæring, arbeid med små mengder, bruk av verneutstyr, SJA med relevante datablad. Mengden av kjemikalier som brukes i eksperimenter og i tillaging av løsninger er oftes liten (typisk opptil 100ml). </t>
  </si>
  <si>
    <t>For de 76 CMR stoffene (/H340, H350 og H360), for de 6 brannfarlige væskene (kat 1) (H224) og 2 brannfarlige stoffene  (kat 1, H228) skal substitusjonvurdering gjøres. Implementere krav om at det skal være lagret så små mengder kjemikalier som mulig (e.g. kun stock for 1 år av gangen). Gjennomføre konsentasjonssubstisusjon; finnes det kjemikalier eller løsninger som kan kjøpes inn ferdig? (e.g. paraformaldehyd pulver, 40% PFA, 4% PFA))</t>
  </si>
  <si>
    <t>Ansatte eksponeres for giftig eller kvelende gass (NH3 og CO)</t>
  </si>
  <si>
    <t xml:space="preserve">Feilkobling av gass til instrument, lekkasje på føring fra gassforsyningspunkt til uttakspunkt. </t>
  </si>
  <si>
    <t xml:space="preserve">Skader på resperasjonssystem, forgiftninge, alvolig etseskader på hud og øyne,  som følge av eksponering, </t>
  </si>
  <si>
    <t xml:space="preserve">Tilstrekkelig lutfutskiftninger i forhold til definert bruk av rommet. Alle rom med CO har gassdeteksjon. Alarm ved stopp på normalventilasjonssystemet. NH3 har merkbar lukt ved veldig lave konsentrasjoner. O2 sensor på enkelte laboratorier. Risikovurdering, SJA, verneinstallasjoner, opplæring, merking av lab, oppdatert stoffkartotek  med eksponeringsregister for ansatte, egnet lagring av gassflasker, avsug på utslipp av gasser fra instrumentasjon, alarmer, </t>
  </si>
  <si>
    <t xml:space="preserve">Det er lite sannsynlighet for eksponering tilgjengelige avtrekksskap og kjemikalieskap for gass, mekansinemer i gassforsyningsveier, Opplæring, SJA med relevante datablad, alarm/detektor for CO, </t>
  </si>
  <si>
    <t>Nye rutiner, sniffere for deteksjon av lekkasjer gassforsyning</t>
  </si>
  <si>
    <t xml:space="preserve">Det oppstår brann eller eksplosjon som følge av selvantennende stoffer, eksplosive/brannfarlige kjemikalier/gasser/tennkilder, </t>
  </si>
  <si>
    <t>Feil håndtering og feiloppbevaring av brannfarlige eller eksplosive varer eller stoffer</t>
  </si>
  <si>
    <t>Innhallasjon av brannrøyk. Ved eksplosjon brannskader og andre skader som kutt ol.</t>
  </si>
  <si>
    <t xml:space="preserve">Brannceller, brannvarlingsystem, sprinkelanlegg, egnet slukkeutstyr, </t>
  </si>
  <si>
    <t xml:space="preserve">Opplæring brannvern. Med eksistende tiltak er det lite sannsynlig for start og utvikling av brann eksponering for brannrøyk er derfor lite sannsynlig. </t>
  </si>
  <si>
    <t>Sjekke at slukkeutstyret er egnet til typer brannvarlig vare. Ny rutine for håndtering av brannfarlig avfall.</t>
  </si>
  <si>
    <t>Ansatte eksponeres for flyss-syre</t>
  </si>
  <si>
    <t>Må vurderes særskilt for de laboratoriene det gjelder /ikke aktuelt - fjern det som ikke passer</t>
  </si>
  <si>
    <t>Ansatte utsettes for brann og helseskade grunnet pyroforiske</t>
  </si>
  <si>
    <t>Ansatte eksponeres for akkutt dødelige kjemikalier (ved innnånding H330), kreftfremkallende (H340, H350, H360)</t>
  </si>
  <si>
    <t xml:space="preserve">Ansattes utsettes for ioniserende stråling: 
radioaktive kilder, røntgenapparater eller akselerator eller
Åpne radioaktive kilder </t>
  </si>
  <si>
    <t>Ansattes utsettes for ikke ioniserinde stråling: 
UV-C
laser klasse 3b, 3r eller 4
infrarød stråling
elektromagnetiske felt</t>
  </si>
  <si>
    <r>
      <rPr>
        <sz val="11"/>
        <color rgb="FFFF0000"/>
        <rFont val="Calibri"/>
        <family val="2"/>
      </rPr>
      <t xml:space="preserve">Må vurderes særskilt for de laboratoriene det gjelder /ikke aktuelt - fjern det som ikke passer - </t>
    </r>
    <r>
      <rPr>
        <sz val="11"/>
        <rFont val="Calibri"/>
        <family val="2"/>
      </rPr>
      <t xml:space="preserve">Manglende/feil bruk av: Opplæring, Risikovurdering, SJA, verneinstallasjoner, labfrakk/briller/hansker, riktig avfallshåndering, merking av lab, uhell, feil håndtering, </t>
    </r>
  </si>
  <si>
    <t>Yrkesskade som følge av eksponering, øyeskader, forbrenninger, hudskreft, etc.</t>
  </si>
  <si>
    <t xml:space="preserve">Opplæring, bruk av verneutstyr, SJA med relevante datablad, bruk av lukkedesystemer, </t>
  </si>
  <si>
    <t>Usikkerhet om alle systemer er lukkede</t>
  </si>
  <si>
    <t xml:space="preserve">Sikkerhetsmekanismer /interlock sytemer/alarm- ikke mulig å gå inn i rom med UV-C, aktive instrumenter ol. 
Substitisjon - UV-C lamper i lukkete system - e.g. Geldoc ol. </t>
  </si>
  <si>
    <t xml:space="preserve">Ansatte eksponeres for smittefarlige biologiske faktorer: GMO
allergener (planter, dyr)
virus/bakterier/parasitter
giftige organismer
(mugg)sopp/soppsporer/mykotoksiner
</t>
  </si>
  <si>
    <r>
      <rPr>
        <sz val="11"/>
        <color rgb="FFFF0000"/>
        <rFont val="Calibri"/>
        <family val="2"/>
      </rPr>
      <t xml:space="preserve">Må vurderes særskilt for de laboratoriene det gjelder /ikke aktuelt - fjern det som ikke passer -  </t>
    </r>
    <r>
      <rPr>
        <sz val="11"/>
        <rFont val="Calibri"/>
        <family val="2"/>
      </rPr>
      <t xml:space="preserve">Manglende/feil bruk av: Opplæring, Risikovurdering, SJA, verneinstallasjoner, labfrakk/briller/hansker, riktig avfallshåndering, merking av lab, uhell, feil håndtering, </t>
    </r>
  </si>
  <si>
    <t xml:space="preserve">Forbigående sykdom, som kan behandles med Ab, 
Yrkesskade som følge av kronisk infeksjon, </t>
  </si>
  <si>
    <t xml:space="preserve">Opplæring, Risikovurdering, SJA, verneinstallasjoner fro BSCII, avfall, opplæring, merking av lab, meldt og godkjent til AT og HD </t>
  </si>
  <si>
    <t xml:space="preserve">Det er lite sannsynlighet for all arbeid med smittefarlige biologiske faktorer skjer i sikkerhetsbenker, gode hygiene tiltak.  </t>
  </si>
  <si>
    <t>Fysiske risikofaktorer utgjør en fare for arbeidstakeres sikkerhet og helse: arbeid med lavspent (strøm, enkelte forskningsinstrumenter)
arbeid med høyspent</t>
  </si>
  <si>
    <r>
      <rPr>
        <sz val="11"/>
        <color rgb="FFFF0000"/>
        <rFont val="Calibri"/>
        <family val="2"/>
      </rPr>
      <t xml:space="preserve">Må vurderes særskilt for de laboratoriene det gjelder /ikke aktuelt - fjern det som ikke passer </t>
    </r>
    <r>
      <rPr>
        <sz val="11"/>
        <rFont val="Calibri"/>
        <family val="2"/>
      </rPr>
      <t xml:space="preserve">Manglende/feil bruk av: Opplæring, Risikovurdering, SJA, verneinstallasjoner, labfrakk/briller/hansker, riktig avfallshåndering, merking av lab, uhell, feil håndtering, </t>
    </r>
  </si>
  <si>
    <t xml:space="preserve">Støt, strømgjennomgang, </t>
  </si>
  <si>
    <t xml:space="preserve">Vedlikeholdsavtaler for instrumenter, hjemmelaget utstyr har ikke samme sikkerhetstiltak, </t>
  </si>
  <si>
    <t>Vurdere sikkerhet tiltak og rutiner for egenproduserte instrumenter</t>
  </si>
  <si>
    <t>Fysiske risikofaktorer utgjør en fare for arbeidstakeres sikkerhet og helse: luftbåren helseskadelig støy over grenseverdier - arbeid med støyende maskiner/utstyr
plagsom/sjenerende luftbåren støy eks. støy i landskapet
lavfrekvent støy</t>
  </si>
  <si>
    <t>På laboratorier er grensen 70 dBA som generell støy, med unntak av instrumentrom der det er egne grenser. PÅ undervisningslaboratorier er grensen lavere da man også er avhenign av å høre instruksjoner</t>
  </si>
  <si>
    <t>Fysiske og psykiske plager som nødvendigvis ikke gir varlig hørselskader. Generende støy som påvirker konsentrasjon,  arbeidsevne og produktiviet. Hørselskade</t>
  </si>
  <si>
    <t xml:space="preserve">Hørselvern. Støyrom for pumper. Støykabinetter for særlig støyende pumper. Hørselvern. </t>
  </si>
  <si>
    <t xml:space="preserve">Mistanke om at grense er overskrides (avdekket gjennom støymåling fra BHT) må der vurderes nye tiltak. </t>
  </si>
  <si>
    <t>Ansatte får muskel og skjellettskader - ergonomi lab</t>
  </si>
  <si>
    <t>Enforming arbeid, uheldig arbeidsstillinger, mangel på pauser, tunge løft, dårlig, manglende eller feil bruk av belysning</t>
  </si>
  <si>
    <t>Muskel og skjellettplager, hodepine</t>
  </si>
  <si>
    <t>Det finnes hev og senk arbeidsbenk og avtrekksskap på de fleste hovedlaboratoriene. Det er forskjellige ergonomiske laboratoriestoler, slik at man kan variere sittestilling</t>
  </si>
  <si>
    <t>Få ansatte har rutinerpreget arbeid på lab over lengre tid</t>
  </si>
  <si>
    <t xml:space="preserve">Etablere nye rutiner for pauser, ergonomisk opplæring på lab, </t>
  </si>
  <si>
    <t>Ansatte eksponeres for flytende nitrogen</t>
  </si>
  <si>
    <r>
      <rPr>
        <sz val="11"/>
        <color rgb="FFFF0000"/>
        <rFont val="Calibri"/>
        <family val="2"/>
      </rPr>
      <t xml:space="preserve">Må vurderes særskilt for de laboratoriene det gjelder /ikke aktuelt - fjern det som ikke passer </t>
    </r>
    <r>
      <rPr>
        <sz val="11"/>
        <rFont val="Calibri"/>
        <family val="2"/>
      </rPr>
      <t xml:space="preserve">Feil håndtering av flytende nitrogen, bruk av nitrogen i arealer som ikke er tilpasset for bruken/ikke har tilstrekkelig ventilasjon. </t>
    </r>
  </si>
  <si>
    <t xml:space="preserve">frostskader og kveling som følge av eksponering, </t>
  </si>
  <si>
    <r>
      <rPr>
        <sz val="11"/>
        <color rgb="FFFF0000"/>
        <rFont val="Calibri"/>
        <family val="2"/>
      </rPr>
      <t xml:space="preserve">Tilstrekkelig lutfutskiftninger i forhold til definert bruk av rommet. Alarm ved stopp på normalventilasjonssystemet. O2 sensor på enkelte laboratorier. Verneutstyr - påbud bruk av verneklær, vernehandsker og visir, ved håntering av store mengder flytende nitrogen, som ved flylling av tanker ol. Verneutstyr - påbud bruk av egnete hansker, lab frakk og briller håntering av må mengder flytende nitrogen, som ved eksperimenter ol i lab som beskrevet i </t>
    </r>
    <r>
      <rPr>
        <b/>
        <u/>
        <sz val="11"/>
        <color rgb="FFFF0000"/>
        <rFont val="Calibri"/>
        <family val="2"/>
      </rPr>
      <t xml:space="preserve">rutine eller SJA. </t>
    </r>
    <r>
      <rPr>
        <sz val="11"/>
        <color rgb="FF000000"/>
        <rFont val="Calibri"/>
        <family val="2"/>
      </rPr>
      <t xml:space="preserve">Opplæring, Risikovurdering, SJA, verneinstallasjoner, avfall, opplæring, merking av lab, oppdatert stoffkartotek  med eksponeringsregister for ansatte, egnet lagring av kjemikalier, avsug på utslipp av gasser fra instrumentasjon, alarmer, </t>
    </r>
  </si>
  <si>
    <t xml:space="preserve">Det er lite sannsynlighet for eksponering tilgjengelige avtrekksskap og kjemikalieskap for gass, mekansinemer i gassforsyningsveier, Opplæring, SJA med relevante datablad, </t>
  </si>
  <si>
    <t>Fysiske risikofaktorer utgjør en fare for arbeidstakeres sikkerhet og helse:  vibrasjoner som forplanter seg i bygningskropp (strukturstøy) fra eksempelvis ventilasjonsanlegg, kompressorer, pumper (maskinrom, laboratorier etc).</t>
  </si>
  <si>
    <r>
      <rPr>
        <sz val="11"/>
        <color rgb="FFFF0000"/>
        <rFont val="Calibri"/>
        <family val="2"/>
      </rPr>
      <t>Må vurderes særskilt for de laboratoriene det gjelder /ikke aktuelt - fjern det som ikke passer -</t>
    </r>
    <r>
      <rPr>
        <sz val="11"/>
        <rFont val="Calibri"/>
        <family val="2"/>
      </rPr>
      <t xml:space="preserve"> Bruk av vibrerende verktøy - hånd og arm grenseverdi 5 m/s2, tiltaksverdien er 2.5 m/s2 støyende instrumenter. </t>
    </r>
  </si>
  <si>
    <t>Hvordan påvirker de forskjellige faktorene som er vurdert hverandre? Beskriv den samlede risikoen.</t>
  </si>
  <si>
    <t>Tiltak</t>
  </si>
  <si>
    <t>Nr</t>
  </si>
  <si>
    <t>Anbefalte tiltak</t>
  </si>
  <si>
    <t>Status</t>
  </si>
  <si>
    <t>Ansvarlig</t>
  </si>
  <si>
    <t>Frist</t>
  </si>
  <si>
    <t xml:space="preserve">Fyll inn tilgak fra fane 4. </t>
  </si>
  <si>
    <t>Leders vurdering av de foreslåtte tiltakene</t>
  </si>
  <si>
    <t>Ja</t>
  </si>
  <si>
    <t>Skal gjennomføres</t>
  </si>
  <si>
    <t>Nei</t>
  </si>
  <si>
    <t>Skal ikke gjennomføres</t>
  </si>
  <si>
    <t>Usikker</t>
  </si>
  <si>
    <t>Gjennomført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</si>
</sst>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sz val="12"/>
      <color theme="1"/>
      <name val="Aptos Narrow"/>
      <family val="2"/>
      <scheme val="minor"/>
    </font>
    <font>
      <b/>
      <sz val="11"/>
      <color theme="1"/>
      <name val="Aptos Narrow"/>
      <family val="2"/>
      <scheme val="minor"/>
    </font>
    <font>
      <b/>
      <sz val="20"/>
      <color theme="1"/>
      <name val="Aptos Narrow"/>
      <family val="2"/>
      <scheme val="minor"/>
    </font>
    <font>
      <b/>
      <sz val="14"/>
      <color theme="1"/>
      <name val="Aptos Narrow"/>
      <family val="2"/>
      <scheme val="minor"/>
    </font>
    <font>
      <b/>
      <sz val="12"/>
      <color theme="1"/>
      <name val="Aptos Narrow"/>
      <family val="2"/>
      <scheme val="minor"/>
    </font>
    <font>
      <sz val="10"/>
      <color theme="1"/>
      <name val="Aptos Narrow"/>
      <family val="2"/>
      <scheme val="minor"/>
    </font>
    <font>
      <b/>
      <sz val="18"/>
      <color theme="1"/>
      <name val="Aptos Narrow"/>
      <family val="2"/>
      <scheme val="minor"/>
    </font>
    <font>
      <sz val="9"/>
      <color indexed="81"/>
      <name val="Tahoma"/>
      <family val="2"/>
    </font>
    <font>
      <sz val="11"/>
      <color rgb="FF000000"/>
      <name val="Aptos Narrow"/>
      <family val="2"/>
      <scheme val="minor"/>
    </font>
    <font>
      <b/>
      <sz val="11"/>
      <color rgb="FF000000"/>
      <name val="Aptos Narrow"/>
      <family val="2"/>
      <scheme val="minor"/>
    </font>
    <font>
      <sz val="11"/>
      <name val="Calibri"/>
      <family val="2"/>
    </font>
    <font>
      <sz val="11"/>
      <color rgb="FFFF0000"/>
      <name val="Calibri"/>
      <family val="2"/>
    </font>
    <font>
      <sz val="11"/>
      <color theme="1"/>
      <name val="Arial Unicode MS"/>
      <family val="2"/>
    </font>
    <font>
      <i/>
      <sz val="11"/>
      <color rgb="FFFF0000"/>
      <name val="Calibri"/>
      <family val="2"/>
    </font>
    <font>
      <sz val="9"/>
      <color rgb="FF000000"/>
      <name val="Tahoma"/>
      <family val="2"/>
    </font>
    <font>
      <b/>
      <sz val="11"/>
      <name val="Calibri"/>
      <family val="2"/>
    </font>
    <font>
      <b/>
      <sz val="11"/>
      <color rgb="FF000000"/>
      <name val="Tahoma"/>
      <family val="2"/>
    </font>
    <font>
      <b/>
      <sz val="9"/>
      <color rgb="FF000000"/>
      <name val="Tahoma"/>
      <family val="2"/>
    </font>
    <font>
      <b/>
      <u/>
      <sz val="11"/>
      <color rgb="FFFF0000"/>
      <name val="Calibri"/>
      <family val="2"/>
    </font>
    <font>
      <sz val="11"/>
      <color rgb="FF000000"/>
      <name val="Calibri"/>
      <family val="2"/>
    </font>
    <font>
      <sz val="11"/>
      <color rgb="FF000000"/>
      <name val="Arial Unicode MS"/>
      <family val="2"/>
    </font>
  </fonts>
  <fills count="8">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4F8EE"/>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7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2" borderId="0" xfId="0" applyFill="1"/>
    <xf numFmtId="0" fontId="2" fillId="0" borderId="0" xfId="0" applyFont="1" applyAlignment="1">
      <alignment vertical="top"/>
    </xf>
    <xf numFmtId="0" fontId="4" fillId="2" borderId="0" xfId="0" applyFont="1" applyFill="1"/>
    <xf numFmtId="0" fontId="4" fillId="2" borderId="0" xfId="0" applyFont="1" applyFill="1" applyAlignment="1">
      <alignment vertical="top"/>
    </xf>
    <xf numFmtId="0" fontId="2" fillId="2" borderId="1" xfId="0" applyFont="1" applyFill="1" applyBorder="1" applyAlignment="1">
      <alignment horizontal="left" vertical="top"/>
    </xf>
    <xf numFmtId="0" fontId="4"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2" fillId="2" borderId="1" xfId="0" applyFont="1" applyFill="1" applyBorder="1" applyAlignment="1">
      <alignment horizontal="left" vertical="top" wrapText="1"/>
    </xf>
    <xf numFmtId="0" fontId="0" fillId="3" borderId="1" xfId="0" applyFill="1" applyBorder="1" applyAlignment="1">
      <alignment horizontal="left" vertical="top"/>
    </xf>
    <xf numFmtId="0" fontId="0" fillId="2" borderId="0" xfId="0" applyFill="1" applyAlignment="1">
      <alignment vertical="top"/>
    </xf>
    <xf numFmtId="0" fontId="2" fillId="2" borderId="1" xfId="0" applyFont="1" applyFill="1" applyBorder="1" applyAlignment="1">
      <alignment vertical="top"/>
    </xf>
    <xf numFmtId="0" fontId="3" fillId="2" borderId="0" xfId="0" applyFont="1" applyFill="1" applyAlignment="1">
      <alignment vertical="top"/>
    </xf>
    <xf numFmtId="0" fontId="0" fillId="2" borderId="0" xfId="0" applyFill="1" applyAlignment="1">
      <alignment vertical="top" wrapText="1"/>
    </xf>
    <xf numFmtId="0" fontId="2" fillId="0" borderId="0" xfId="0" applyFont="1" applyAlignment="1">
      <alignment vertical="top" wrapText="1"/>
    </xf>
    <xf numFmtId="0" fontId="0" fillId="0" borderId="0" xfId="0" applyAlignment="1" applyProtection="1">
      <alignment vertical="top" wrapText="1"/>
      <protection locked="0"/>
    </xf>
    <xf numFmtId="14" fontId="0" fillId="0" borderId="0" xfId="0" applyNumberFormat="1" applyAlignment="1" applyProtection="1">
      <alignment horizontal="left" vertical="top" wrapText="1"/>
      <protection locked="0"/>
    </xf>
    <xf numFmtId="0" fontId="0" fillId="0" borderId="0" xfId="0" applyAlignment="1" applyProtection="1">
      <alignment vertical="top"/>
      <protection locked="0"/>
    </xf>
    <xf numFmtId="0" fontId="6" fillId="0" borderId="1" xfId="0" applyFont="1" applyBorder="1" applyAlignment="1" applyProtection="1">
      <alignment horizontal="center" vertical="center"/>
      <protection locked="0"/>
    </xf>
    <xf numFmtId="0" fontId="0" fillId="0" borderId="1" xfId="0"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0" fillId="3" borderId="1" xfId="0" applyFill="1" applyBorder="1" applyAlignment="1" applyProtection="1">
      <alignment vertical="top"/>
      <protection hidden="1"/>
    </xf>
    <xf numFmtId="0" fontId="0" fillId="3" borderId="1" xfId="0" applyFill="1" applyBorder="1" applyAlignment="1" applyProtection="1">
      <alignment horizontal="left" vertical="top"/>
      <protection hidden="1"/>
    </xf>
    <xf numFmtId="0" fontId="6" fillId="6" borderId="1" xfId="0" applyFont="1" applyFill="1" applyBorder="1" applyAlignment="1" applyProtection="1">
      <alignment horizontal="center" vertical="center"/>
      <protection hidden="1"/>
    </xf>
    <xf numFmtId="0" fontId="6" fillId="6" borderId="1" xfId="0" applyFont="1" applyFill="1" applyBorder="1" applyAlignment="1" applyProtection="1">
      <alignment vertical="center" wrapText="1"/>
      <protection hidden="1"/>
    </xf>
    <xf numFmtId="0" fontId="9" fillId="0" borderId="0" xfId="0" applyFont="1" applyAlignment="1">
      <alignment horizontal="left" vertical="top"/>
    </xf>
    <xf numFmtId="0" fontId="9" fillId="0" borderId="0" xfId="0" applyFont="1" applyAlignment="1">
      <alignment vertical="top" wrapText="1"/>
    </xf>
    <xf numFmtId="0" fontId="10" fillId="0" borderId="0" xfId="0" applyFont="1" applyAlignment="1">
      <alignment vertical="top"/>
    </xf>
    <xf numFmtId="0" fontId="9" fillId="0" borderId="0" xfId="0" applyFont="1" applyAlignment="1">
      <alignment wrapText="1"/>
    </xf>
    <xf numFmtId="14" fontId="0" fillId="0" borderId="1" xfId="0" applyNumberFormat="1" applyBorder="1" applyAlignment="1" applyProtection="1">
      <alignment horizontal="left" vertical="top"/>
      <protection locked="0"/>
    </xf>
    <xf numFmtId="0" fontId="2" fillId="0" borderId="0" xfId="0" applyFont="1" applyAlignment="1">
      <alignment horizontal="left" vertical="top"/>
    </xf>
    <xf numFmtId="0" fontId="11" fillId="4" borderId="5" xfId="0" applyFont="1" applyFill="1" applyBorder="1" applyAlignment="1" applyProtection="1">
      <alignment horizontal="left" vertical="top" wrapText="1"/>
      <protection locked="0"/>
    </xf>
    <xf numFmtId="0" fontId="11" fillId="4" borderId="1" xfId="0" applyFont="1" applyFill="1" applyBorder="1" applyAlignment="1" applyProtection="1">
      <alignment horizontal="left" vertical="top" wrapText="1"/>
      <protection locked="0"/>
    </xf>
    <xf numFmtId="0" fontId="11" fillId="4" borderId="6" xfId="0" applyFont="1" applyFill="1" applyBorder="1" applyAlignment="1" applyProtection="1">
      <alignment horizontal="left" vertical="top" wrapText="1"/>
      <protection locked="0"/>
    </xf>
    <xf numFmtId="0" fontId="11" fillId="4" borderId="7" xfId="0" applyFont="1" applyFill="1" applyBorder="1" applyAlignment="1" applyProtection="1">
      <alignment horizontal="left" vertical="top" wrapText="1"/>
      <protection locked="0"/>
    </xf>
    <xf numFmtId="0" fontId="11" fillId="3" borderId="1" xfId="0" applyFont="1" applyFill="1" applyBorder="1" applyAlignment="1">
      <alignment horizontal="left" vertical="top" wrapText="1"/>
    </xf>
    <xf numFmtId="0" fontId="11" fillId="0" borderId="1" xfId="0" applyFont="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hidden="1"/>
    </xf>
    <xf numFmtId="0" fontId="14" fillId="4" borderId="1" xfId="0" applyFont="1" applyFill="1" applyBorder="1" applyAlignment="1" applyProtection="1">
      <alignment horizontal="left" vertical="top" wrapText="1"/>
      <protection locked="0"/>
    </xf>
    <xf numFmtId="0" fontId="13" fillId="0" borderId="1" xfId="0" applyFont="1" applyBorder="1" applyAlignment="1" applyProtection="1">
      <alignment vertical="top"/>
      <protection hidden="1"/>
    </xf>
    <xf numFmtId="0" fontId="12" fillId="4" borderId="6" xfId="0" applyFont="1" applyFill="1" applyBorder="1" applyAlignment="1" applyProtection="1">
      <alignment horizontal="left" vertical="top" wrapText="1"/>
      <protection locked="0"/>
    </xf>
    <xf numFmtId="0" fontId="12" fillId="5" borderId="1" xfId="0" applyFont="1" applyFill="1" applyBorder="1" applyAlignment="1" applyProtection="1">
      <alignment horizontal="left" vertical="top" wrapText="1"/>
      <protection locked="0"/>
    </xf>
    <xf numFmtId="0" fontId="2" fillId="2" borderId="0" xfId="0" applyFont="1" applyFill="1" applyAlignment="1">
      <alignment vertical="top"/>
    </xf>
    <xf numFmtId="0" fontId="16" fillId="3" borderId="1" xfId="0" applyFont="1" applyFill="1" applyBorder="1" applyAlignment="1">
      <alignment horizontal="center" vertical="top" wrapText="1"/>
    </xf>
    <xf numFmtId="0" fontId="16" fillId="3" borderId="3" xfId="0" applyFont="1" applyFill="1" applyBorder="1" applyAlignment="1">
      <alignment vertical="top" wrapText="1"/>
    </xf>
    <xf numFmtId="0" fontId="11" fillId="3" borderId="4" xfId="0" applyFont="1" applyFill="1" applyBorder="1" applyAlignment="1" applyProtection="1">
      <alignment horizontal="left" vertical="top" wrapText="1"/>
      <protection locked="0"/>
    </xf>
    <xf numFmtId="0" fontId="20" fillId="3" borderId="1" xfId="0" applyFont="1" applyFill="1" applyBorder="1" applyAlignment="1">
      <alignment horizontal="left" vertical="top" wrapText="1"/>
    </xf>
    <xf numFmtId="0" fontId="20" fillId="4" borderId="5" xfId="0" applyFont="1" applyFill="1" applyBorder="1" applyAlignment="1" applyProtection="1">
      <alignment horizontal="left" vertical="top" wrapText="1"/>
      <protection locked="0"/>
    </xf>
    <xf numFmtId="0" fontId="20" fillId="4" borderId="7" xfId="0" applyFont="1" applyFill="1" applyBorder="1" applyAlignment="1" applyProtection="1">
      <alignment horizontal="left" vertical="top" wrapText="1"/>
      <protection locked="0"/>
    </xf>
    <xf numFmtId="0" fontId="20" fillId="4" borderId="6" xfId="0" applyFont="1" applyFill="1" applyBorder="1" applyAlignment="1" applyProtection="1">
      <alignment horizontal="left" vertical="top" wrapText="1"/>
      <protection locked="0"/>
    </xf>
    <xf numFmtId="0" fontId="20" fillId="4" borderId="1" xfId="0" applyFont="1" applyFill="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1" fillId="0" borderId="1" xfId="0" applyFont="1" applyBorder="1" applyAlignment="1" applyProtection="1">
      <alignment vertical="top"/>
      <protection hidden="1"/>
    </xf>
    <xf numFmtId="0" fontId="20" fillId="5" borderId="1" xfId="0" applyFont="1" applyFill="1" applyBorder="1" applyAlignment="1" applyProtection="1">
      <alignment horizontal="left" vertical="top" wrapText="1"/>
      <protection locked="0"/>
    </xf>
    <xf numFmtId="0" fontId="20" fillId="5" borderId="1" xfId="0" applyFont="1" applyFill="1" applyBorder="1" applyAlignment="1" applyProtection="1">
      <alignment horizontal="left" vertical="top" wrapText="1"/>
      <protection hidden="1"/>
    </xf>
    <xf numFmtId="0" fontId="14" fillId="7" borderId="1"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hidden="1"/>
    </xf>
    <xf numFmtId="0" fontId="0" fillId="0" borderId="2" xfId="0" applyBorder="1" applyAlignment="1">
      <alignment horizontal="center" vertical="top" wrapText="1"/>
    </xf>
    <xf numFmtId="0" fontId="0" fillId="0" borderId="0" xfId="0" applyAlignment="1" applyProtection="1">
      <alignment horizontal="center" vertical="top"/>
      <protection locked="0"/>
    </xf>
    <xf numFmtId="0" fontId="7" fillId="6"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center" vertical="center" textRotation="90"/>
    </xf>
    <xf numFmtId="0" fontId="2" fillId="0" borderId="0" xfId="0" applyFont="1" applyAlignment="1">
      <alignment horizontal="left" vertical="top" wrapText="1"/>
    </xf>
    <xf numFmtId="0" fontId="16" fillId="2" borderId="1" xfId="0" applyFont="1" applyFill="1" applyBorder="1" applyAlignment="1">
      <alignment horizontal="center" vertical="top" wrapText="1"/>
    </xf>
    <xf numFmtId="0" fontId="16" fillId="3" borderId="1" xfId="0" applyFont="1" applyFill="1" applyBorder="1" applyAlignment="1">
      <alignment horizontal="center" vertical="top" wrapText="1"/>
    </xf>
    <xf numFmtId="0" fontId="16" fillId="3" borderId="3" xfId="0" applyFont="1" applyFill="1" applyBorder="1" applyAlignment="1">
      <alignment horizontal="center" vertical="top" wrapText="1"/>
    </xf>
    <xf numFmtId="0" fontId="16" fillId="3" borderId="4" xfId="0" applyFont="1" applyFill="1" applyBorder="1" applyAlignment="1">
      <alignment horizontal="center" vertical="top" wrapText="1"/>
    </xf>
    <xf numFmtId="0" fontId="16" fillId="3" borderId="3" xfId="0" applyFont="1" applyFill="1" applyBorder="1" applyAlignment="1">
      <alignment horizontal="center" vertical="top" textRotation="90" wrapText="1"/>
    </xf>
    <xf numFmtId="0" fontId="16" fillId="3" borderId="4" xfId="0" applyFont="1" applyFill="1" applyBorder="1" applyAlignment="1">
      <alignment horizontal="center" vertical="top" textRotation="90" wrapText="1"/>
    </xf>
    <xf numFmtId="0" fontId="1" fillId="0" borderId="0" xfId="0" applyFont="1"/>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top"/>
      <protection locked="0"/>
    </xf>
  </cellXfs>
  <cellStyles count="1">
    <cellStyle name="Normal" xfId="0" builtinId="0"/>
  </cellStyles>
  <dxfs count="9">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F4F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DA01-C684-4691-9CDB-3906A8D3567B}">
  <dimension ref="A1:B15"/>
  <sheetViews>
    <sheetView topLeftCell="A3" zoomScale="217" workbookViewId="0">
      <selection activeCell="B15" sqref="B15"/>
    </sheetView>
  </sheetViews>
  <sheetFormatPr defaultColWidth="9.140625" defaultRowHeight="15"/>
  <cols>
    <col min="1" max="1" width="17.85546875" style="1" customWidth="1"/>
    <col min="2" max="2" width="69.42578125" style="2" customWidth="1"/>
    <col min="3" max="8" width="9.140625" style="1"/>
    <col min="9" max="9" width="10.28515625" style="1" customWidth="1"/>
    <col min="10" max="16384" width="9.140625" style="1"/>
  </cols>
  <sheetData>
    <row r="1" spans="1:2" ht="27">
      <c r="A1" s="17" t="s">
        <v>0</v>
      </c>
      <c r="B1" s="18"/>
    </row>
    <row r="2" spans="1:2"/>
    <row r="3" spans="1:2" ht="15.95">
      <c r="A3" s="6" t="s">
        <v>1</v>
      </c>
      <c r="B3" s="20" t="s">
        <v>2</v>
      </c>
    </row>
    <row r="4" spans="1:2">
      <c r="A4" s="6" t="s">
        <v>3</v>
      </c>
      <c r="B4" s="21">
        <v>46147</v>
      </c>
    </row>
    <row r="5" spans="1:2">
      <c r="A5" s="6" t="s">
        <v>4</v>
      </c>
      <c r="B5" s="20">
        <v>0</v>
      </c>
    </row>
    <row r="6" spans="1:2" ht="15.95">
      <c r="A6" s="6" t="s">
        <v>5</v>
      </c>
      <c r="B6" s="20" t="s">
        <v>6</v>
      </c>
    </row>
    <row r="7" spans="1:2" ht="15.95">
      <c r="A7" s="6" t="s">
        <v>7</v>
      </c>
      <c r="B7" s="20" t="s">
        <v>8</v>
      </c>
    </row>
    <row r="8" spans="1:2" ht="119.1" customHeight="1">
      <c r="A8" s="6" t="s">
        <v>9</v>
      </c>
      <c r="B8" s="20" t="s">
        <v>10</v>
      </c>
    </row>
    <row r="9" spans="1:2" ht="111" customHeight="1">
      <c r="A9" s="6" t="s">
        <v>11</v>
      </c>
      <c r="B9" s="20" t="s">
        <v>12</v>
      </c>
    </row>
    <row r="10" spans="1:2" ht="90.75" customHeight="1">
      <c r="A10" s="6" t="s">
        <v>13</v>
      </c>
      <c r="B10" s="20" t="s">
        <v>14</v>
      </c>
    </row>
    <row r="11" spans="1:2" ht="63" customHeight="1">
      <c r="A11" s="19" t="s">
        <v>15</v>
      </c>
      <c r="B11" s="20" t="s">
        <v>16</v>
      </c>
    </row>
    <row r="12" spans="1:2" ht="45.75" customHeight="1">
      <c r="A12" s="6" t="s">
        <v>17</v>
      </c>
      <c r="B12" s="20" t="s">
        <v>18</v>
      </c>
    </row>
    <row r="13" spans="1:2" ht="48" customHeight="1">
      <c r="A13" s="6" t="s">
        <v>19</v>
      </c>
      <c r="B13" s="20" t="s">
        <v>20</v>
      </c>
    </row>
    <row r="14" spans="1:2" ht="15.95">
      <c r="A14" s="6" t="s">
        <v>21</v>
      </c>
      <c r="B14" s="20" t="s">
        <v>22</v>
      </c>
    </row>
    <row r="15" spans="1:2" ht="40.5" customHeight="1">
      <c r="A15" s="6" t="s">
        <v>23</v>
      </c>
      <c r="B15" s="22"/>
    </row>
  </sheetData>
  <sheetProtection algorithmName="SHA-512" hashValue="sM+KieFAwJGQMudF6coNTZbQqCVMADvf1h5lGhAItu8wUujZbHFo6lcxpeu3poJRF0Y1L7Enu6fwrIPPcT+l2g==" saltValue="IFOPqIOD3mWIL4RM0roDqg==" spinCount="100000" sheet="1" objects="1" scenarios="1" formatCells="0" formatRows="0"/>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E1CF-507B-456A-908F-4CCD9949AFE0}">
  <dimension ref="A1:R28"/>
  <sheetViews>
    <sheetView tabSelected="1" workbookViewId="0">
      <selection activeCell="B9" sqref="B9"/>
    </sheetView>
  </sheetViews>
  <sheetFormatPr defaultColWidth="9.140625" defaultRowHeight="15"/>
  <cols>
    <col min="1" max="1" width="21.140625" style="1" customWidth="1"/>
    <col min="2" max="2" width="63.85546875" style="1" customWidth="1"/>
    <col min="3" max="16384" width="9.140625" style="1"/>
  </cols>
  <sheetData>
    <row r="1" spans="1:18" ht="18.75" customHeight="1">
      <c r="A1" s="8" t="s">
        <v>24</v>
      </c>
      <c r="B1" s="15"/>
    </row>
    <row r="2" spans="1:18" ht="15" customHeight="1">
      <c r="A2" s="2"/>
      <c r="B2" s="2"/>
      <c r="C2" s="2"/>
    </row>
    <row r="3" spans="1:18" ht="33" customHeight="1">
      <c r="A3" s="62" t="s">
        <v>25</v>
      </c>
      <c r="B3" s="62"/>
      <c r="C3" s="2"/>
    </row>
    <row r="4" spans="1:18" ht="15" customHeight="1">
      <c r="A4" s="4"/>
      <c r="B4" s="3"/>
      <c r="C4" s="3"/>
    </row>
    <row r="5" spans="1:18">
      <c r="A5" s="6" t="s">
        <v>26</v>
      </c>
    </row>
    <row r="6" spans="1:18">
      <c r="A6" s="16" t="s">
        <v>27</v>
      </c>
      <c r="B6" s="9" t="s">
        <v>28</v>
      </c>
    </row>
    <row r="7" spans="1:18" ht="36" customHeight="1">
      <c r="A7" s="26" t="str">
        <f>Lister!D1</f>
        <v>Lav</v>
      </c>
      <c r="B7" s="24" t="s">
        <v>29</v>
      </c>
    </row>
    <row r="8" spans="1:18" ht="62.25" customHeight="1">
      <c r="A8" s="26" t="str">
        <f>Lister!D2</f>
        <v>Middels</v>
      </c>
      <c r="B8" s="24" t="s">
        <v>30</v>
      </c>
    </row>
    <row r="9" spans="1:18" ht="65.25" customHeight="1">
      <c r="A9" s="26" t="str">
        <f>Lister!D3</f>
        <v>Høy</v>
      </c>
      <c r="B9" s="24" t="s">
        <v>31</v>
      </c>
    </row>
    <row r="10" spans="1:18">
      <c r="B10" s="4"/>
    </row>
    <row r="11" spans="1:18">
      <c r="B11" s="4"/>
    </row>
    <row r="12" spans="1:18" ht="15" customHeight="1">
      <c r="A12" s="6" t="s">
        <v>32</v>
      </c>
      <c r="B12" s="4"/>
    </row>
    <row r="13" spans="1:18" ht="15" customHeight="1">
      <c r="A13" s="9" t="s">
        <v>33</v>
      </c>
      <c r="B13" s="9" t="s">
        <v>34</v>
      </c>
      <c r="N13" s="31"/>
      <c r="O13" s="31"/>
      <c r="P13" s="31"/>
      <c r="Q13" s="31"/>
      <c r="R13" s="31"/>
    </row>
    <row r="14" spans="1:18" ht="31.5" customHeight="1">
      <c r="A14" s="27" t="str">
        <f>Lister!C1</f>
        <v>Lav</v>
      </c>
      <c r="B14" s="24" t="s">
        <v>35</v>
      </c>
      <c r="N14" s="31"/>
      <c r="O14" s="31"/>
      <c r="P14" s="31"/>
      <c r="Q14" s="31"/>
      <c r="R14" s="31"/>
    </row>
    <row r="15" spans="1:18" ht="45.75" customHeight="1">
      <c r="A15" s="27" t="str">
        <f>Lister!C2</f>
        <v>Middels</v>
      </c>
      <c r="B15" s="24" t="s">
        <v>36</v>
      </c>
      <c r="N15" s="31"/>
      <c r="O15" s="31"/>
      <c r="P15" s="31"/>
      <c r="Q15" s="31"/>
      <c r="R15" s="31"/>
    </row>
    <row r="16" spans="1:18" ht="30" customHeight="1">
      <c r="A16" s="27" t="str">
        <f>Lister!C3</f>
        <v>Høy</v>
      </c>
      <c r="B16" s="24" t="s">
        <v>37</v>
      </c>
      <c r="N16" s="31"/>
      <c r="O16" s="31"/>
      <c r="P16" s="31"/>
      <c r="Q16" s="31"/>
      <c r="R16" s="31"/>
    </row>
    <row r="17" spans="1:18" ht="21" customHeight="1">
      <c r="A17" s="2"/>
      <c r="N17" s="31"/>
      <c r="O17" s="31"/>
      <c r="P17" s="31"/>
      <c r="Q17" s="31"/>
      <c r="R17" s="31"/>
    </row>
    <row r="18" spans="1:18" ht="34.5" customHeight="1">
      <c r="A18" s="65"/>
      <c r="B18" s="65"/>
      <c r="N18" s="31"/>
      <c r="O18" s="31"/>
      <c r="P18" s="31"/>
      <c r="Q18" s="31"/>
      <c r="R18" s="31"/>
    </row>
    <row r="19" spans="1:18" ht="15" customHeight="1">
      <c r="N19" s="31"/>
      <c r="O19" s="31"/>
      <c r="P19" s="31"/>
      <c r="Q19" s="31"/>
      <c r="R19" s="31"/>
    </row>
    <row r="20" spans="1:18" ht="15" customHeight="1">
      <c r="N20" s="31"/>
      <c r="O20" s="31"/>
      <c r="P20" s="31"/>
      <c r="Q20" s="31"/>
      <c r="R20" s="31"/>
    </row>
    <row r="21" spans="1:18" ht="14.25" customHeight="1">
      <c r="N21" s="31"/>
      <c r="O21" s="31"/>
      <c r="P21" s="31"/>
      <c r="Q21" s="31"/>
      <c r="R21" s="31"/>
    </row>
    <row r="22" spans="1:18">
      <c r="N22" s="30"/>
      <c r="O22" s="30"/>
      <c r="P22" s="30"/>
      <c r="Q22" s="30"/>
      <c r="R22" s="30"/>
    </row>
    <row r="23" spans="1:18">
      <c r="N23" s="30"/>
      <c r="O23" s="30"/>
      <c r="P23" s="30"/>
      <c r="Q23" s="30"/>
      <c r="R23" s="30"/>
    </row>
    <row r="24" spans="1:18">
      <c r="N24" s="30"/>
      <c r="O24" s="30"/>
      <c r="P24" s="30"/>
      <c r="Q24" s="30"/>
      <c r="R24" s="30"/>
    </row>
    <row r="25" spans="1:18">
      <c r="N25" s="32"/>
      <c r="O25" s="32"/>
      <c r="P25" s="32"/>
      <c r="Q25" s="32"/>
      <c r="R25" s="32"/>
    </row>
    <row r="26" spans="1:18" ht="17.25" customHeight="1">
      <c r="N26" s="33"/>
      <c r="O26" s="33"/>
      <c r="P26" s="33"/>
      <c r="Q26" s="33"/>
      <c r="R26" s="33"/>
    </row>
    <row r="27" spans="1:18" ht="15" customHeight="1">
      <c r="N27" s="33"/>
      <c r="O27" s="33"/>
      <c r="P27" s="33"/>
      <c r="Q27" s="33"/>
      <c r="R27" s="33"/>
    </row>
    <row r="28" spans="1:18" ht="15.75" customHeight="1">
      <c r="N28" s="33"/>
      <c r="O28" s="33"/>
      <c r="P28" s="33"/>
      <c r="Q28" s="33"/>
      <c r="R28" s="33"/>
    </row>
  </sheetData>
  <sheetProtection algorithmName="SHA-512" hashValue="ku+MJ8mivJTb1Iibcxr9ebKJole/0UfzIUKBzjRYUsdGyxvBuiYt3FKMAeqSTePvhN22e9XLQIzGC82eLuJItg==" saltValue="kd8iP2Of/X1l/paPmHVpdA==" spinCount="100000" sheet="1" objects="1" scenarios="1" formatCells="0" formatRows="0"/>
  <mergeCells count="2">
    <mergeCell ref="A18:B18"/>
    <mergeCell ref="A3: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6315-F6E8-4465-B961-0862E5BEE55F}">
  <dimension ref="A1:H11"/>
  <sheetViews>
    <sheetView workbookViewId="0">
      <selection activeCell="G8" sqref="G8"/>
    </sheetView>
  </sheetViews>
  <sheetFormatPr defaultColWidth="8.85546875" defaultRowHeight="15"/>
  <cols>
    <col min="1" max="1" width="4.42578125" customWidth="1"/>
    <col min="2" max="2" width="3.85546875" customWidth="1"/>
    <col min="3" max="3" width="10.28515625" customWidth="1"/>
    <col min="4" max="6" width="9" customWidth="1"/>
    <col min="7" max="7" width="10.42578125" customWidth="1"/>
    <col min="8" max="8" width="31" customWidth="1"/>
  </cols>
  <sheetData>
    <row r="1" spans="1:8" ht="18.95">
      <c r="A1" s="7" t="s">
        <v>38</v>
      </c>
      <c r="B1" s="5"/>
      <c r="C1" s="5"/>
      <c r="D1" s="5"/>
      <c r="E1" s="5"/>
      <c r="F1" s="5"/>
      <c r="G1" s="5"/>
      <c r="H1" s="5"/>
    </row>
    <row r="2" spans="1:8" ht="15.95">
      <c r="A2" s="76"/>
    </row>
    <row r="3" spans="1:8" ht="250.5" customHeight="1">
      <c r="A3" s="77" t="s">
        <v>39</v>
      </c>
      <c r="B3" s="78"/>
      <c r="C3" s="78"/>
      <c r="D3" s="78"/>
      <c r="E3" s="78"/>
      <c r="F3" s="78"/>
      <c r="G3" s="78"/>
      <c r="H3" s="78"/>
    </row>
    <row r="5" spans="1:8">
      <c r="B5" s="66" t="s">
        <v>40</v>
      </c>
      <c r="C5" s="66"/>
      <c r="D5" s="67" t="s">
        <v>27</v>
      </c>
      <c r="E5" s="67"/>
      <c r="F5" s="67"/>
    </row>
    <row r="6" spans="1:8" ht="51" customHeight="1">
      <c r="B6" s="66"/>
      <c r="C6" s="66"/>
      <c r="D6" s="28" t="str">
        <f>Lister!D1</f>
        <v>Lav</v>
      </c>
      <c r="E6" s="28" t="str">
        <f>Lister!D2</f>
        <v>Middels</v>
      </c>
      <c r="F6" s="28" t="str">
        <f>Lister!D3</f>
        <v>Høy</v>
      </c>
    </row>
    <row r="7" spans="1:8" ht="51" customHeight="1">
      <c r="B7" s="68" t="s">
        <v>33</v>
      </c>
      <c r="C7" s="29" t="str">
        <f>Lister!C3</f>
        <v>Høy</v>
      </c>
      <c r="D7" s="23" t="s">
        <v>41</v>
      </c>
      <c r="E7" s="23" t="s">
        <v>42</v>
      </c>
      <c r="F7" s="23" t="s">
        <v>42</v>
      </c>
    </row>
    <row r="8" spans="1:8" ht="51" customHeight="1">
      <c r="B8" s="68"/>
      <c r="C8" s="29" t="str">
        <f>Lister!C2</f>
        <v>Middels</v>
      </c>
      <c r="D8" s="23" t="s">
        <v>43</v>
      </c>
      <c r="E8" s="23" t="s">
        <v>41</v>
      </c>
      <c r="F8" s="23" t="s">
        <v>42</v>
      </c>
    </row>
    <row r="9" spans="1:8" ht="51" customHeight="1">
      <c r="B9" s="68"/>
      <c r="C9" s="29" t="str">
        <f>Lister!C1</f>
        <v>Lav</v>
      </c>
      <c r="D9" s="23" t="s">
        <v>43</v>
      </c>
      <c r="E9" s="23" t="s">
        <v>43</v>
      </c>
      <c r="F9" s="23" t="s">
        <v>41</v>
      </c>
    </row>
    <row r="11" spans="1:8" ht="81" customHeight="1">
      <c r="A11" s="62"/>
      <c r="B11" s="62"/>
      <c r="C11" s="62"/>
      <c r="D11" s="62"/>
      <c r="E11" s="62"/>
      <c r="F11" s="62"/>
      <c r="G11" s="62"/>
      <c r="H11" s="62"/>
    </row>
  </sheetData>
  <sheetProtection algorithmName="SHA-512" hashValue="94xMQbOEXKvC1MOrF1BFpGHPjYmq3eQdeiuopxM1FmNJyEy/QWrzKRMFw/QpQVLPPi5r4azyzP2fGMrP1WOjMQ==" saltValue="OJUugpYncGIs54h6qlND/Q==" spinCount="100000" sheet="1" objects="1" scenarios="1" formatRows="0"/>
  <mergeCells count="5">
    <mergeCell ref="A3:H3"/>
    <mergeCell ref="B5:C6"/>
    <mergeCell ref="D5:F5"/>
    <mergeCell ref="B7:B9"/>
    <mergeCell ref="A11:H11"/>
  </mergeCells>
  <conditionalFormatting sqref="D7:F9">
    <cfRule type="containsText" dxfId="8" priority="1" stopIfTrue="1" operator="containsText" text="Lav">
      <formula>NOT(ISERROR(SEARCH("Lav",D7)))</formula>
    </cfRule>
    <cfRule type="containsText" dxfId="7" priority="2" stopIfTrue="1" operator="containsText" text="Middels">
      <formula>NOT(ISERROR(SEARCH("Middels",D7)))</formula>
    </cfRule>
    <cfRule type="containsText" dxfId="6" priority="3" stopIfTrue="1" operator="containsText" text="Høy">
      <formula>NOT(ISERROR(SEARCH("Høy",D7)))</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026C51-0D67-47BF-9182-0649311E749F}">
          <x14:formula1>
            <xm:f>Lister!$B$1:$B$3</xm:f>
          </x14:formula1>
          <xm:sqref>D7:F9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2689-42BA-48FD-94CC-093140DDED9A}">
  <sheetPr>
    <pageSetUpPr fitToPage="1"/>
  </sheetPr>
  <dimension ref="A1:N32"/>
  <sheetViews>
    <sheetView zoomScale="142" workbookViewId="0">
      <pane ySplit="6" topLeftCell="A8" activePane="bottomLeft" state="frozen"/>
      <selection pane="bottomLeft" activeCell="C21" sqref="C21"/>
    </sheetView>
  </sheetViews>
  <sheetFormatPr defaultColWidth="8.85546875" defaultRowHeight="15"/>
  <cols>
    <col min="1" max="1" width="3.42578125" style="1" customWidth="1"/>
    <col min="2" max="2" width="21.85546875" style="1" customWidth="1"/>
    <col min="3" max="3" width="33.85546875" style="1" customWidth="1"/>
    <col min="4" max="4" width="41" style="1" customWidth="1"/>
    <col min="5" max="5" width="30" style="1" customWidth="1"/>
    <col min="6" max="6" width="9.7109375" style="1" customWidth="1"/>
    <col min="7" max="7" width="10.28515625" style="1" customWidth="1"/>
    <col min="8" max="8" width="29.140625" style="1" customWidth="1"/>
    <col min="9" max="9" width="8.85546875" style="1"/>
    <col min="10" max="10" width="5" style="1" customWidth="1"/>
    <col min="11" max="11" width="42.42578125" style="1" customWidth="1"/>
    <col min="12" max="12" width="8.85546875" style="1"/>
    <col min="13" max="13" width="10.28515625" style="1" customWidth="1"/>
    <col min="14" max="16384" width="8.85546875" style="1"/>
  </cols>
  <sheetData>
    <row r="1" spans="1:14">
      <c r="A1" s="48" t="s">
        <v>0</v>
      </c>
      <c r="B1" s="15"/>
      <c r="C1" s="15"/>
      <c r="D1" s="15"/>
      <c r="E1" s="15"/>
      <c r="F1" s="15"/>
      <c r="G1" s="15"/>
      <c r="H1" s="15"/>
      <c r="I1" s="15"/>
      <c r="J1" s="15"/>
      <c r="K1" s="15"/>
      <c r="L1" s="15"/>
      <c r="M1" s="15"/>
      <c r="N1" s="15"/>
    </row>
    <row r="3" spans="1:14">
      <c r="A3" s="70" t="s">
        <v>44</v>
      </c>
      <c r="B3" s="70"/>
      <c r="C3" s="70"/>
      <c r="D3" s="70"/>
      <c r="E3" s="70"/>
      <c r="F3" s="70"/>
      <c r="G3" s="70"/>
      <c r="H3" s="70"/>
      <c r="I3" s="70"/>
      <c r="J3" s="70"/>
      <c r="K3" s="70"/>
      <c r="L3" s="70"/>
      <c r="M3" s="70"/>
      <c r="N3" s="70"/>
    </row>
    <row r="4" spans="1:14">
      <c r="A4" s="49"/>
      <c r="B4" s="71" t="s">
        <v>45</v>
      </c>
      <c r="C4" s="71"/>
      <c r="D4" s="71"/>
      <c r="E4" s="71"/>
      <c r="F4" s="71"/>
      <c r="G4" s="71"/>
      <c r="H4" s="71"/>
      <c r="I4" s="71"/>
      <c r="J4" s="49"/>
      <c r="K4" s="71" t="s">
        <v>46</v>
      </c>
      <c r="L4" s="71"/>
      <c r="M4" s="71"/>
      <c r="N4" s="71"/>
    </row>
    <row r="5" spans="1:14" ht="33.75" customHeight="1">
      <c r="A5" s="72" t="s">
        <v>47</v>
      </c>
      <c r="B5" s="50" t="s">
        <v>48</v>
      </c>
      <c r="C5" s="50" t="s">
        <v>49</v>
      </c>
      <c r="D5" s="50" t="s">
        <v>50</v>
      </c>
      <c r="E5" s="50" t="s">
        <v>51</v>
      </c>
      <c r="F5" s="74" t="s">
        <v>27</v>
      </c>
      <c r="G5" s="74" t="s">
        <v>33</v>
      </c>
      <c r="H5" s="50" t="s">
        <v>52</v>
      </c>
      <c r="I5" s="74" t="s">
        <v>53</v>
      </c>
      <c r="J5" s="72" t="s">
        <v>47</v>
      </c>
      <c r="K5" s="50" t="s">
        <v>54</v>
      </c>
      <c r="L5" s="74" t="s">
        <v>27</v>
      </c>
      <c r="M5" s="74" t="s">
        <v>33</v>
      </c>
      <c r="N5" s="74" t="s">
        <v>40</v>
      </c>
    </row>
    <row r="6" spans="1:14" ht="68.25" customHeight="1">
      <c r="A6" s="73"/>
      <c r="B6" s="51" t="s">
        <v>55</v>
      </c>
      <c r="C6" s="51" t="s">
        <v>56</v>
      </c>
      <c r="D6" s="51" t="s">
        <v>57</v>
      </c>
      <c r="E6" s="51" t="s">
        <v>58</v>
      </c>
      <c r="F6" s="75"/>
      <c r="G6" s="75"/>
      <c r="H6" s="51" t="s">
        <v>59</v>
      </c>
      <c r="I6" s="75"/>
      <c r="J6" s="73"/>
      <c r="K6" s="51" t="s">
        <v>60</v>
      </c>
      <c r="L6" s="75"/>
      <c r="M6" s="75"/>
      <c r="N6" s="75"/>
    </row>
    <row r="7" spans="1:14" s="30" customFormat="1" ht="350.1">
      <c r="A7" s="52">
        <v>1</v>
      </c>
      <c r="B7" s="53" t="s">
        <v>61</v>
      </c>
      <c r="C7" s="54" t="s">
        <v>62</v>
      </c>
      <c r="D7" s="55" t="s">
        <v>63</v>
      </c>
      <c r="E7" s="56" t="s">
        <v>64</v>
      </c>
      <c r="F7" s="57" t="s">
        <v>65</v>
      </c>
      <c r="G7" s="57" t="s">
        <v>43</v>
      </c>
      <c r="H7" s="56" t="s">
        <v>66</v>
      </c>
      <c r="I7" s="58" t="str">
        <f>IF(OR(F7="", G7=""),
    "",
    INDEX('3. Risikomatrise'!$D$7:$F$9,
          MATCH(G7, '3. Risikomatrise'!$C$7:$C$9, 0),
          MATCH(F7, '3. Risikomatrise'!$D$6:$F$6, 0)
    )
)</f>
        <v>Lav</v>
      </c>
      <c r="J7" s="52">
        <f>A7</f>
        <v>1</v>
      </c>
      <c r="K7" s="59" t="s">
        <v>67</v>
      </c>
      <c r="L7" s="59" t="s">
        <v>65</v>
      </c>
      <c r="M7" s="59" t="s">
        <v>43</v>
      </c>
      <c r="N7" s="60" t="str">
        <f>IF(OR(L7="", M7=""),
    "",
    INDEX('3. Risikomatrise'!$D$7:$F$9,
          MATCH(M7, '3. Risikomatrise'!$C$7:$C$9, 0),
          MATCH(L7, '3. Risikomatrise'!$D$6:$F$6, 0)
    )
)</f>
        <v>Lav</v>
      </c>
    </row>
    <row r="8" spans="1:14" s="30" customFormat="1" ht="224.1">
      <c r="A8" s="52">
        <v>2</v>
      </c>
      <c r="B8" s="53" t="s">
        <v>68</v>
      </c>
      <c r="C8" s="54" t="s">
        <v>69</v>
      </c>
      <c r="D8" s="55" t="s">
        <v>70</v>
      </c>
      <c r="E8" s="56" t="s">
        <v>71</v>
      </c>
      <c r="F8" s="57" t="s">
        <v>42</v>
      </c>
      <c r="G8" s="57" t="s">
        <v>43</v>
      </c>
      <c r="H8" s="56" t="s">
        <v>72</v>
      </c>
      <c r="I8" s="58" t="str">
        <f>IF(OR(F8="", G8=""),
    "",
    INDEX('3. Risikomatrise'!$D$7:$F$9,
          MATCH(G8, '3. Risikomatrise'!$C$7:$C$9, 0),
          MATCH(F8, '3. Risikomatrise'!$D$6:$F$6, 0)
    )
)</f>
        <v xml:space="preserve">Middels </v>
      </c>
      <c r="J8" s="52">
        <f t="shared" ref="J8:J17" si="0">A8</f>
        <v>2</v>
      </c>
      <c r="K8" s="59" t="s">
        <v>73</v>
      </c>
      <c r="L8" s="59" t="s">
        <v>42</v>
      </c>
      <c r="M8" s="59" t="s">
        <v>43</v>
      </c>
      <c r="N8" s="60" t="str">
        <f>IF(OR(L8="", M8=""),
    "",
    INDEX('3. Risikomatrise'!$D$7:$F$9,
          MATCH(M8, '3. Risikomatrise'!$C$7:$C$9, 0),
          MATCH(L8, '3. Risikomatrise'!$D$6:$F$6, 0)
    )
)</f>
        <v xml:space="preserve">Middels </v>
      </c>
    </row>
    <row r="9" spans="1:14" s="30" customFormat="1" ht="96">
      <c r="A9" s="52">
        <v>3</v>
      </c>
      <c r="B9" s="53" t="s">
        <v>74</v>
      </c>
      <c r="C9" s="54" t="s">
        <v>75</v>
      </c>
      <c r="D9" s="55" t="s">
        <v>76</v>
      </c>
      <c r="E9" s="56" t="s">
        <v>77</v>
      </c>
      <c r="F9" s="57" t="s">
        <v>65</v>
      </c>
      <c r="G9" s="57" t="s">
        <v>43</v>
      </c>
      <c r="H9" s="56" t="s">
        <v>78</v>
      </c>
      <c r="I9" s="58" t="str">
        <f>IF(OR(F9="", G9=""),
    "",
    INDEX('3. Risikomatrise'!$D$7:$F$9,
          MATCH(G9, '3. Risikomatrise'!$C$7:$C$9, 0),
          MATCH(F9, '3. Risikomatrise'!$D$6:$F$6, 0)
    )
)</f>
        <v>Lav</v>
      </c>
      <c r="J9" s="52">
        <f t="shared" si="0"/>
        <v>3</v>
      </c>
      <c r="K9" s="59" t="s">
        <v>79</v>
      </c>
      <c r="L9" s="59" t="s">
        <v>65</v>
      </c>
      <c r="M9" s="59" t="s">
        <v>43</v>
      </c>
      <c r="N9" s="60" t="str">
        <f>IF(OR(L9="", M9=""),
    "",
    INDEX('3. Risikomatrise'!$D$7:$F$9,
          MATCH(M9, '3. Risikomatrise'!$C$7:$C$9, 0),
          MATCH(L9, '3. Risikomatrise'!$D$6:$F$6, 0)
    )
)</f>
        <v>Lav</v>
      </c>
    </row>
    <row r="10" spans="1:14" s="4" customFormat="1" ht="48">
      <c r="A10" s="40">
        <v>4</v>
      </c>
      <c r="B10" s="36" t="s">
        <v>80</v>
      </c>
      <c r="C10" s="44" t="s">
        <v>81</v>
      </c>
      <c r="D10" s="44" t="s">
        <v>81</v>
      </c>
      <c r="E10" s="44" t="s">
        <v>81</v>
      </c>
      <c r="F10" s="41"/>
      <c r="G10" s="41"/>
      <c r="H10" s="44" t="s">
        <v>81</v>
      </c>
      <c r="I10" s="45" t="str">
        <f>IF(OR(F10="", G10=""),
    "",
    INDEX('3. Risikomatrise'!$D$7:$F$9,
          MATCH(G10, '3. Risikomatrise'!$C$7:$C$9, 0),
          MATCH(F10, '3. Risikomatrise'!$D$6:$F$6, 0)
    )
)</f>
        <v/>
      </c>
      <c r="J10" s="40">
        <f t="shared" si="0"/>
        <v>4</v>
      </c>
      <c r="K10" s="44" t="s">
        <v>81</v>
      </c>
      <c r="L10" s="42"/>
      <c r="M10" s="42"/>
      <c r="N10" s="43" t="str">
        <f>IF(OR(L10="", M10=""),
    "",
    INDEX('3. Risikomatrise'!$D$7:$F$9,
          MATCH(M10, '3. Risikomatrise'!$C$7:$C$9, 0),
          MATCH(L10, '3. Risikomatrise'!$D$6:$F$6, 0)
    )
)</f>
        <v/>
      </c>
    </row>
    <row r="11" spans="1:14" s="4" customFormat="1" ht="48">
      <c r="A11" s="40">
        <v>5</v>
      </c>
      <c r="B11" s="36" t="s">
        <v>82</v>
      </c>
      <c r="C11" s="44" t="s">
        <v>81</v>
      </c>
      <c r="D11" s="44" t="s">
        <v>81</v>
      </c>
      <c r="E11" s="44" t="s">
        <v>81</v>
      </c>
      <c r="F11" s="41"/>
      <c r="G11" s="41"/>
      <c r="H11" s="44" t="s">
        <v>81</v>
      </c>
      <c r="I11" s="45" t="str">
        <f>IF(OR(F11="", G11=""),
    "",
    INDEX('3. Risikomatrise'!$D$7:$F$9,
          MATCH(G11, '3. Risikomatrise'!$C$7:$C$9, 0),
          MATCH(F11, '3. Risikomatrise'!$D$6:$F$6, 0)
    )
)</f>
        <v/>
      </c>
      <c r="J11" s="40">
        <f t="shared" si="0"/>
        <v>5</v>
      </c>
      <c r="K11" s="44" t="s">
        <v>81</v>
      </c>
      <c r="L11" s="42"/>
      <c r="M11" s="42"/>
      <c r="N11" s="43" t="str">
        <f>IF(OR(L11="", M11=""),
    "",
    INDEX('3. Risikomatrise'!$D$7:$F$9,
          MATCH(M11, '3. Risikomatrise'!$C$7:$C$9, 0),
          MATCH(L11, '3. Risikomatrise'!$D$6:$F$6, 0)
    )
)</f>
        <v/>
      </c>
    </row>
    <row r="12" spans="1:14" s="4" customFormat="1" ht="17.100000000000001">
      <c r="A12" s="40">
        <v>6</v>
      </c>
      <c r="B12" s="37"/>
      <c r="C12" s="37"/>
      <c r="D12" s="37"/>
      <c r="E12" s="37"/>
      <c r="F12" s="41"/>
      <c r="G12" s="41"/>
      <c r="H12" s="37"/>
      <c r="I12" s="45" t="str">
        <f>IF(OR(F12="", G12=""),
    "",
    INDEX('3. Risikomatrise'!$D$7:$F$9,
          MATCH(G12, '3. Risikomatrise'!$C$7:$C$9, 0),
          MATCH(F12, '3. Risikomatrise'!$D$6:$F$6, 0)
    )
)</f>
        <v/>
      </c>
      <c r="J12" s="40">
        <f t="shared" si="0"/>
        <v>6</v>
      </c>
      <c r="K12" s="47"/>
      <c r="L12" s="42"/>
      <c r="M12" s="42"/>
      <c r="N12" s="43" t="str">
        <f>IF(OR(L12="", M12=""),
    "",
    INDEX('3. Risikomatrise'!$D$7:$F$9,
          MATCH(M12, '3. Risikomatrise'!$C$7:$C$9, 0),
          MATCH(L12, '3. Risikomatrise'!$D$6:$F$6, 0)
    )
)</f>
        <v/>
      </c>
    </row>
    <row r="13" spans="1:14" s="4" customFormat="1" ht="80.099999999999994">
      <c r="A13" s="40">
        <v>7</v>
      </c>
      <c r="B13" s="37" t="s">
        <v>83</v>
      </c>
      <c r="C13" s="44" t="s">
        <v>81</v>
      </c>
      <c r="D13" s="44" t="s">
        <v>81</v>
      </c>
      <c r="E13" s="44" t="s">
        <v>81</v>
      </c>
      <c r="F13" s="41"/>
      <c r="G13" s="41"/>
      <c r="H13" s="44" t="s">
        <v>81</v>
      </c>
      <c r="I13" s="45" t="str">
        <f>IF(OR(F13="", G13=""),
    "",
    INDEX('3. Risikomatrise'!$D$7:$F$9,
          MATCH(G13, '3. Risikomatrise'!$C$7:$C$9, 0),
          MATCH(F13, '3. Risikomatrise'!$D$6:$F$6, 0)
    )
)</f>
        <v/>
      </c>
      <c r="J13" s="40">
        <f t="shared" si="0"/>
        <v>7</v>
      </c>
      <c r="K13" s="44" t="s">
        <v>81</v>
      </c>
      <c r="L13" s="42"/>
      <c r="M13" s="42"/>
      <c r="N13" s="43" t="str">
        <f>IF(OR(L13="", M13=""),
    "",
    INDEX('3. Risikomatrise'!$D$7:$F$9,
          MATCH(M13, '3. Risikomatrise'!$C$7:$C$9, 0),
          MATCH(L13, '3. Risikomatrise'!$D$6:$F$6, 0)
    )
)</f>
        <v/>
      </c>
    </row>
    <row r="14" spans="1:14" s="4" customFormat="1" ht="96">
      <c r="A14" s="40">
        <v>8</v>
      </c>
      <c r="B14" s="36" t="s">
        <v>84</v>
      </c>
      <c r="C14" s="44" t="s">
        <v>81</v>
      </c>
      <c r="D14" s="44" t="s">
        <v>81</v>
      </c>
      <c r="E14" s="44" t="s">
        <v>81</v>
      </c>
      <c r="F14" s="41" t="s">
        <v>65</v>
      </c>
      <c r="G14" s="41" t="s">
        <v>43</v>
      </c>
      <c r="H14" s="44" t="s">
        <v>81</v>
      </c>
      <c r="I14" s="45" t="str">
        <f>IF(OR(F14="", G14=""),
    "",
    INDEX('3. Risikomatrise'!$D$7:$F$9,
          MATCH(G14, '3. Risikomatrise'!$C$7:$C$9, 0),
          MATCH(F14, '3. Risikomatrise'!$D$6:$F$6, 0)
    )
)</f>
        <v>Lav</v>
      </c>
      <c r="J14" s="40">
        <f t="shared" si="0"/>
        <v>8</v>
      </c>
      <c r="K14" s="44" t="s">
        <v>81</v>
      </c>
      <c r="L14" s="42"/>
      <c r="M14" s="42"/>
      <c r="N14" s="43" t="str">
        <f>IF(OR(L14="", M14=""),
    "",
    INDEX('3. Risikomatrise'!$D$7:$F$9,
          MATCH(M14, '3. Risikomatrise'!$C$7:$C$9, 0),
          MATCH(L14, '3. Risikomatrise'!$D$6:$F$6, 0)
    )
)</f>
        <v/>
      </c>
    </row>
    <row r="15" spans="1:14" s="4" customFormat="1" ht="120.75" customHeight="1">
      <c r="A15" s="40">
        <v>9</v>
      </c>
      <c r="B15" s="36" t="s">
        <v>85</v>
      </c>
      <c r="C15" s="39" t="s">
        <v>86</v>
      </c>
      <c r="D15" s="38" t="s">
        <v>87</v>
      </c>
      <c r="E15" s="37" t="s">
        <v>88</v>
      </c>
      <c r="F15" s="41" t="s">
        <v>65</v>
      </c>
      <c r="G15" s="41" t="s">
        <v>65</v>
      </c>
      <c r="H15" s="37" t="s">
        <v>89</v>
      </c>
      <c r="I15" s="45" t="str">
        <f>IF(OR(F15="", G15=""),
    "",
    INDEX('3. Risikomatrise'!$D$7:$F$9,
          MATCH(G15, '3. Risikomatrise'!$C$7:$C$9, 0),
          MATCH(F15, '3. Risikomatrise'!$D$6:$F$6, 0)
    )
)</f>
        <v xml:space="preserve">Middels </v>
      </c>
      <c r="J15" s="40">
        <f t="shared" si="0"/>
        <v>9</v>
      </c>
      <c r="K15" s="42" t="s">
        <v>90</v>
      </c>
      <c r="L15" s="42" t="s">
        <v>65</v>
      </c>
      <c r="M15" s="42" t="s">
        <v>43</v>
      </c>
      <c r="N15" s="43" t="str">
        <f>IF(OR(L15="", M15=""),
    "",
    INDEX('3. Risikomatrise'!$D$7:$F$9,
          MATCH(M15, '3. Risikomatrise'!$C$7:$C$9, 0),
          MATCH(L15, '3. Risikomatrise'!$D$6:$F$6, 0)
    )
)</f>
        <v>Lav</v>
      </c>
    </row>
    <row r="16" spans="1:14" s="4" customFormat="1" ht="159.94999999999999">
      <c r="A16" s="40">
        <v>10</v>
      </c>
      <c r="B16" s="36" t="s">
        <v>91</v>
      </c>
      <c r="C16" s="39" t="s">
        <v>92</v>
      </c>
      <c r="D16" s="37" t="s">
        <v>93</v>
      </c>
      <c r="E16" s="37" t="s">
        <v>94</v>
      </c>
      <c r="F16" s="41"/>
      <c r="G16" s="41"/>
      <c r="H16" s="37" t="s">
        <v>95</v>
      </c>
      <c r="I16" s="45" t="str">
        <f>IF(OR(F16="", G16=""),
    "",
    INDEX('3. Risikomatrise'!$D$7:$F$9,
          MATCH(G16, '3. Risikomatrise'!$C$7:$C$9, 0),
          MATCH(F16, '3. Risikomatrise'!$D$6:$F$6, 0)
    )
)</f>
        <v/>
      </c>
      <c r="J16" s="40">
        <f t="shared" si="0"/>
        <v>10</v>
      </c>
      <c r="K16" s="42"/>
      <c r="L16" s="42"/>
      <c r="M16" s="42"/>
      <c r="N16" s="43" t="str">
        <f>IF(OR(L16="", M16=""),
    "",
    INDEX('3. Risikomatrise'!$D$7:$F$9,
          MATCH(M16, '3. Risikomatrise'!$C$7:$C$9, 0),
          MATCH(L16, '3. Risikomatrise'!$D$6:$F$6, 0)
    )
)</f>
        <v/>
      </c>
    </row>
    <row r="17" spans="1:14" s="4" customFormat="1" ht="111.95">
      <c r="A17" s="40">
        <v>11</v>
      </c>
      <c r="B17" s="36" t="s">
        <v>96</v>
      </c>
      <c r="C17" s="39" t="s">
        <v>97</v>
      </c>
      <c r="D17" s="37" t="s">
        <v>98</v>
      </c>
      <c r="E17" s="37" t="s">
        <v>99</v>
      </c>
      <c r="F17" s="41"/>
      <c r="G17" s="41"/>
      <c r="H17" s="37"/>
      <c r="I17" s="45" t="str">
        <f>IF(OR(F17="", G17=""),
    "",
    INDEX('3. Risikomatrise'!$D$7:$F$9,
          MATCH(G17, '3. Risikomatrise'!$C$7:$C$9, 0),
          MATCH(F17, '3. Risikomatrise'!$D$6:$F$6, 0)
    )
)</f>
        <v/>
      </c>
      <c r="J17" s="40">
        <f t="shared" si="0"/>
        <v>11</v>
      </c>
      <c r="K17" s="42" t="s">
        <v>100</v>
      </c>
      <c r="L17" s="42"/>
      <c r="M17" s="42"/>
      <c r="N17" s="43" t="str">
        <f>IF(OR(L17="", M17=""),
    "",
    INDEX('3. Risikomatrise'!$D$7:$F$9,
          MATCH(M17, '3. Risikomatrise'!$C$7:$C$9, 0),
          MATCH(L17, '3. Risikomatrise'!$D$6:$F$6, 0)
    )
)</f>
        <v/>
      </c>
    </row>
    <row r="18" spans="1:14" s="4" customFormat="1" ht="176.1">
      <c r="A18" s="40">
        <v>12</v>
      </c>
      <c r="B18" s="36" t="s">
        <v>101</v>
      </c>
      <c r="C18" s="37" t="s">
        <v>102</v>
      </c>
      <c r="D18" s="37" t="s">
        <v>103</v>
      </c>
      <c r="E18" s="37" t="s">
        <v>104</v>
      </c>
      <c r="F18" s="41" t="s">
        <v>65</v>
      </c>
      <c r="G18" s="41" t="s">
        <v>43</v>
      </c>
      <c r="H18" s="61" t="s">
        <v>81</v>
      </c>
      <c r="I18" s="45" t="str">
        <f>IF(OR(F18="", G18=""),
    "",
    INDEX('3. Risikomatrise'!$D$7:$F$9,
          MATCH(G18, '3. Risikomatrise'!$C$7:$C$9, 0),
          MATCH(F18, '3. Risikomatrise'!$D$6:$F$6, 0)
    )
)</f>
        <v>Lav</v>
      </c>
      <c r="J18" s="40">
        <f t="shared" ref="J18:J29" si="1">A18</f>
        <v>12</v>
      </c>
      <c r="K18" s="42" t="s">
        <v>105</v>
      </c>
      <c r="L18" s="42"/>
      <c r="M18" s="42"/>
      <c r="N18" s="43" t="str">
        <f>IF(OR(L18="", M18=""),
    "",
    INDEX('3. Risikomatrise'!$D$7:$F$9,
          MATCH(M18, '3. Risikomatrise'!$C$7:$C$9, 0),
          MATCH(L18, '3. Risikomatrise'!$D$6:$F$6, 0)
    )
)</f>
        <v/>
      </c>
    </row>
    <row r="19" spans="1:14" s="4" customFormat="1" ht="96">
      <c r="A19" s="40">
        <v>13</v>
      </c>
      <c r="B19" s="37" t="s">
        <v>106</v>
      </c>
      <c r="C19" s="37" t="s">
        <v>107</v>
      </c>
      <c r="D19" s="37" t="s">
        <v>108</v>
      </c>
      <c r="E19" s="37" t="s">
        <v>109</v>
      </c>
      <c r="F19" s="41" t="s">
        <v>65</v>
      </c>
      <c r="G19" s="41" t="s">
        <v>43</v>
      </c>
      <c r="H19" s="37" t="s">
        <v>110</v>
      </c>
      <c r="I19" s="45" t="str">
        <f>IF(OR(F19="", G19=""),
    "",
    INDEX('3. Risikomatrise'!$D$7:$F$9,
          MATCH(G19, '3. Risikomatrise'!$C$7:$C$9, 0),
          MATCH(F19, '3. Risikomatrise'!$D$6:$F$6, 0)
    )
)</f>
        <v>Lav</v>
      </c>
      <c r="J19" s="40">
        <f t="shared" si="1"/>
        <v>13</v>
      </c>
      <c r="K19" s="42" t="s">
        <v>111</v>
      </c>
      <c r="L19" s="42"/>
      <c r="M19" s="42"/>
      <c r="N19" s="43" t="str">
        <f>IF(OR(L19="", M19=""),
    "",
    INDEX('3. Risikomatrise'!$D$7:$F$9,
          MATCH(M19, '3. Risikomatrise'!$C$7:$C$9, 0),
          MATCH(L19, '3. Risikomatrise'!$D$6:$F$6, 0)
    )
)</f>
        <v/>
      </c>
    </row>
    <row r="20" spans="1:14" s="4" customFormat="1" ht="350.1">
      <c r="A20" s="40">
        <v>14</v>
      </c>
      <c r="B20" s="36" t="s">
        <v>112</v>
      </c>
      <c r="C20" s="39" t="s">
        <v>113</v>
      </c>
      <c r="D20" s="46" t="s">
        <v>114</v>
      </c>
      <c r="E20" s="37" t="s">
        <v>115</v>
      </c>
      <c r="F20" s="41" t="s">
        <v>65</v>
      </c>
      <c r="G20" s="41" t="s">
        <v>43</v>
      </c>
      <c r="H20" s="37" t="s">
        <v>116</v>
      </c>
      <c r="I20" s="45" t="str">
        <f>IF(OR(F20="", G20=""),
    "",
    INDEX('3. Risikomatrise'!$D$7:$F$9,
          MATCH(G20, '3. Risikomatrise'!$C$7:$C$9, 0),
          MATCH(F20, '3. Risikomatrise'!$D$6:$F$6, 0)
    )
)</f>
        <v>Lav</v>
      </c>
      <c r="J20" s="40">
        <f t="shared" si="1"/>
        <v>14</v>
      </c>
      <c r="K20" s="42"/>
      <c r="L20" s="42"/>
      <c r="M20" s="42"/>
      <c r="N20" s="43" t="str">
        <f>IF(OR(L20="", M20=""),
    "",
    INDEX('3. Risikomatrise'!$D$7:$F$9,
          MATCH(M20, '3. Risikomatrise'!$C$7:$C$9, 0),
          MATCH(L20, '3. Risikomatrise'!$D$6:$F$6, 0)
    )
)</f>
        <v/>
      </c>
    </row>
    <row r="21" spans="1:14" s="4" customFormat="1" ht="192">
      <c r="A21" s="40">
        <v>15</v>
      </c>
      <c r="B21" s="36" t="s">
        <v>117</v>
      </c>
      <c r="C21" s="37" t="s">
        <v>118</v>
      </c>
      <c r="D21" s="61" t="s">
        <v>81</v>
      </c>
      <c r="E21" s="61" t="s">
        <v>81</v>
      </c>
      <c r="F21" s="41"/>
      <c r="G21" s="41"/>
      <c r="H21" s="61" t="s">
        <v>81</v>
      </c>
      <c r="I21" s="45" t="str">
        <f>IF(OR(F21="", G21=""),
    "",
    INDEX('3. Risikomatrise'!$D$7:$F$9,
          MATCH(G21, '3. Risikomatrise'!$C$7:$C$9, 0),
          MATCH(F21, '3. Risikomatrise'!$D$6:$F$6, 0)
    )
)</f>
        <v/>
      </c>
      <c r="J21" s="40">
        <f t="shared" si="1"/>
        <v>15</v>
      </c>
      <c r="K21" s="42"/>
      <c r="L21" s="42"/>
      <c r="M21" s="42"/>
      <c r="N21" s="43" t="str">
        <f>IF(OR(L21="", M21=""),
    "",
    INDEX('3. Risikomatrise'!$D$7:$F$9,
          MATCH(M21, '3. Risikomatrise'!$C$7:$C$9, 0),
          MATCH(L21, '3. Risikomatrise'!$D$6:$F$6, 0)
    )
)</f>
        <v/>
      </c>
    </row>
    <row r="22" spans="1:14" s="4" customFormat="1" ht="17.100000000000001">
      <c r="A22" s="40">
        <v>16</v>
      </c>
      <c r="B22" s="36"/>
      <c r="C22" s="44"/>
      <c r="D22" s="37"/>
      <c r="E22" s="37"/>
      <c r="F22" s="41"/>
      <c r="G22" s="41"/>
      <c r="H22" s="37"/>
      <c r="I22" s="45" t="str">
        <f>IF(OR(F22="", G22=""),
    "",
    INDEX('3. Risikomatrise'!$D$7:$F$9,
          MATCH(G22, '3. Risikomatrise'!$C$7:$C$9, 0),
          MATCH(F22, '3. Risikomatrise'!$D$6:$F$6, 0)
    )
)</f>
        <v/>
      </c>
      <c r="J22" s="40">
        <f t="shared" si="1"/>
        <v>16</v>
      </c>
      <c r="K22" s="42"/>
      <c r="L22" s="42"/>
      <c r="M22" s="42"/>
      <c r="N22" s="43" t="str">
        <f>IF(OR(L22="", M22=""),
    "",
    INDEX('3. Risikomatrise'!$D$7:$F$9,
          MATCH(M22, '3. Risikomatrise'!$C$7:$C$9, 0),
          MATCH(L22, '3. Risikomatrise'!$D$6:$F$6, 0)
    )
)</f>
        <v/>
      </c>
    </row>
    <row r="23" spans="1:14" s="4" customFormat="1" ht="17.100000000000001">
      <c r="A23" s="40">
        <v>17</v>
      </c>
      <c r="B23" s="36"/>
      <c r="C23" s="37"/>
      <c r="D23" s="37"/>
      <c r="E23" s="37"/>
      <c r="F23" s="41"/>
      <c r="G23" s="41"/>
      <c r="H23" s="37"/>
      <c r="I23" s="45" t="str">
        <f>IF(OR(F23="", G23=""),
    "",
    INDEX('3. Risikomatrise'!$D$7:$F$9,
          MATCH(G23, '3. Risikomatrise'!$C$7:$C$9, 0),
          MATCH(F23, '3. Risikomatrise'!$D$6:$F$6, 0)
    )
)</f>
        <v/>
      </c>
      <c r="J23" s="40">
        <f t="shared" si="1"/>
        <v>17</v>
      </c>
      <c r="K23" s="42"/>
      <c r="L23" s="42"/>
      <c r="M23" s="42"/>
      <c r="N23" s="43" t="str">
        <f>IF(OR(L23="", M23=""),
    "",
    INDEX('3. Risikomatrise'!$D$7:$F$9,
          MATCH(M23, '3. Risikomatrise'!$C$7:$C$9, 0),
          MATCH(L23, '3. Risikomatrise'!$D$6:$F$6, 0)
    )
)</f>
        <v/>
      </c>
    </row>
    <row r="24" spans="1:14" s="4" customFormat="1" ht="17.100000000000001">
      <c r="A24" s="40">
        <v>18</v>
      </c>
      <c r="B24" s="36"/>
      <c r="C24" s="37"/>
      <c r="D24" s="37"/>
      <c r="E24" s="37"/>
      <c r="F24" s="41"/>
      <c r="G24" s="41"/>
      <c r="H24" s="37"/>
      <c r="I24" s="45" t="str">
        <f>IF(OR(F24="", G24=""),
    "",
    INDEX('3. Risikomatrise'!$D$7:$F$9,
          MATCH(G24, '3. Risikomatrise'!$C$7:$C$9, 0),
          MATCH(F24, '3. Risikomatrise'!$D$6:$F$6, 0)
    )
)</f>
        <v/>
      </c>
      <c r="J24" s="40">
        <f t="shared" si="1"/>
        <v>18</v>
      </c>
      <c r="K24" s="42"/>
      <c r="L24" s="42"/>
      <c r="M24" s="42"/>
      <c r="N24" s="43" t="str">
        <f>IF(OR(L24="", M24=""),
    "",
    INDEX('3. Risikomatrise'!$D$7:$F$9,
          MATCH(M24, '3. Risikomatrise'!$C$7:$C$9, 0),
          MATCH(L24, '3. Risikomatrise'!$D$6:$F$6, 0)
    )
)</f>
        <v/>
      </c>
    </row>
    <row r="25" spans="1:14" s="4" customFormat="1" ht="17.100000000000001">
      <c r="A25" s="40">
        <v>19</v>
      </c>
      <c r="B25" s="37"/>
      <c r="C25" s="37"/>
      <c r="D25" s="37"/>
      <c r="E25" s="37"/>
      <c r="F25" s="41"/>
      <c r="G25" s="41"/>
      <c r="H25" s="37"/>
      <c r="I25" s="45" t="str">
        <f>IF(OR(F25="", G25=""),
    "",
    INDEX('3. Risikomatrise'!$D$7:$F$9,
          MATCH(G25, '3. Risikomatrise'!$C$7:$C$9, 0),
          MATCH(F25, '3. Risikomatrise'!$D$6:$F$6, 0)
    )
)</f>
        <v/>
      </c>
      <c r="J25" s="40">
        <f t="shared" si="1"/>
        <v>19</v>
      </c>
      <c r="K25" s="42"/>
      <c r="L25" s="42"/>
      <c r="M25" s="42"/>
      <c r="N25" s="43" t="str">
        <f>IF(OR(L25="", M25=""),
    "",
    INDEX('3. Risikomatrise'!$D$7:$F$9,
          MATCH(M25, '3. Risikomatrise'!$C$7:$C$9, 0),
          MATCH(L25, '3. Risikomatrise'!$D$6:$F$6, 0)
    )
)</f>
        <v/>
      </c>
    </row>
    <row r="26" spans="1:14" s="4" customFormat="1" ht="17.100000000000001">
      <c r="A26" s="40">
        <v>20</v>
      </c>
      <c r="B26" s="37"/>
      <c r="C26" s="37"/>
      <c r="D26" s="37"/>
      <c r="E26" s="37"/>
      <c r="F26" s="41"/>
      <c r="G26" s="41"/>
      <c r="H26" s="37"/>
      <c r="I26" s="45" t="str">
        <f>IF(OR(F26="", G26=""),
    "",
    INDEX('3. Risikomatrise'!$D$7:$F$9,
          MATCH(G26, '3. Risikomatrise'!$C$7:$C$9, 0),
          MATCH(F26, '3. Risikomatrise'!$D$6:$F$6, 0)
    )
)</f>
        <v/>
      </c>
      <c r="J26" s="40">
        <f t="shared" si="1"/>
        <v>20</v>
      </c>
      <c r="K26" s="42"/>
      <c r="L26" s="42"/>
      <c r="M26" s="42"/>
      <c r="N26" s="43" t="str">
        <f>IF(OR(L26="", M26=""),
    "",
    INDEX('3. Risikomatrise'!$D$7:$F$9,
          MATCH(M26, '3. Risikomatrise'!$C$7:$C$9, 0),
          MATCH(L26, '3. Risikomatrise'!$D$6:$F$6, 0)
    )
)</f>
        <v/>
      </c>
    </row>
    <row r="27" spans="1:14" s="4" customFormat="1" ht="17.100000000000001">
      <c r="A27" s="40">
        <v>21</v>
      </c>
      <c r="B27" s="37"/>
      <c r="C27" s="37"/>
      <c r="D27" s="37"/>
      <c r="E27" s="37"/>
      <c r="F27" s="41"/>
      <c r="G27" s="41"/>
      <c r="H27" s="37"/>
      <c r="I27" s="45" t="str">
        <f>IF(OR(F27="", G27=""),
    "",
    INDEX('3. Risikomatrise'!$D$7:$F$9,
          MATCH(G27, '3. Risikomatrise'!$C$7:$C$9, 0),
          MATCH(F27, '3. Risikomatrise'!$D$6:$F$6, 0)
    )
)</f>
        <v/>
      </c>
      <c r="J27" s="40">
        <f t="shared" si="1"/>
        <v>21</v>
      </c>
      <c r="K27" s="42"/>
      <c r="L27" s="42"/>
      <c r="M27" s="42"/>
      <c r="N27" s="43" t="str">
        <f>IF(OR(L27="", M27=""),
    "",
    INDEX('3. Risikomatrise'!$D$7:$F$9,
          MATCH(M27, '3. Risikomatrise'!$C$7:$C$9, 0),
          MATCH(L27, '3. Risikomatrise'!$D$6:$F$6, 0)
    )
)</f>
        <v/>
      </c>
    </row>
    <row r="28" spans="1:14" s="4" customFormat="1" ht="17.100000000000001">
      <c r="A28" s="40">
        <v>22</v>
      </c>
      <c r="B28" s="37"/>
      <c r="C28" s="37"/>
      <c r="D28" s="37"/>
      <c r="E28" s="37"/>
      <c r="F28" s="41"/>
      <c r="G28" s="41"/>
      <c r="H28" s="37"/>
      <c r="I28" s="45" t="str">
        <f>IF(OR(F28="", G28=""),
    "",
    INDEX('3. Risikomatrise'!$D$7:$F$9,
          MATCH(G28, '3. Risikomatrise'!$C$7:$C$9, 0),
          MATCH(F28, '3. Risikomatrise'!$D$6:$F$6, 0)
    )
)</f>
        <v/>
      </c>
      <c r="J28" s="40">
        <f t="shared" si="1"/>
        <v>22</v>
      </c>
      <c r="K28" s="42"/>
      <c r="L28" s="42"/>
      <c r="M28" s="42"/>
      <c r="N28" s="43" t="str">
        <f>IF(OR(L28="", M28=""),
    "",
    INDEX('3. Risikomatrise'!$D$7:$F$9,
          MATCH(M28, '3. Risikomatrise'!$C$7:$C$9, 0),
          MATCH(L28, '3. Risikomatrise'!$D$6:$F$6, 0)
    )
)</f>
        <v/>
      </c>
    </row>
    <row r="29" spans="1:14" s="4" customFormat="1" ht="17.100000000000001">
      <c r="A29" s="40">
        <v>23</v>
      </c>
      <c r="B29" s="37"/>
      <c r="C29" s="37"/>
      <c r="D29" s="37"/>
      <c r="E29" s="37"/>
      <c r="F29" s="41"/>
      <c r="G29" s="41"/>
      <c r="H29" s="37"/>
      <c r="I29" s="45" t="str">
        <f>IF(OR(F29="", G29=""),
    "",
    INDEX('3. Risikomatrise'!$D$7:$F$9,
          MATCH(G29, '3. Risikomatrise'!$C$7:$C$9, 0),
          MATCH(F29, '3. Risikomatrise'!$D$6:$F$6, 0)
    )
)</f>
        <v/>
      </c>
      <c r="J29" s="40">
        <f t="shared" si="1"/>
        <v>23</v>
      </c>
      <c r="K29" s="42"/>
      <c r="L29" s="42"/>
      <c r="M29" s="42"/>
      <c r="N29" s="43" t="str">
        <f>IF(OR(L29="", M29=""),
    "",
    INDEX('3. Risikomatrise'!$D$7:$F$9,
          MATCH(M29, '3. Risikomatrise'!$C$7:$C$9, 0),
          MATCH(L29, '3. Risikomatrise'!$D$6:$F$6, 0)
    )
)</f>
        <v/>
      </c>
    </row>
    <row r="31" spans="1:14" ht="15" customHeight="1">
      <c r="A31" s="69" t="s">
        <v>119</v>
      </c>
      <c r="B31" s="69"/>
      <c r="C31" s="69"/>
      <c r="D31" s="69"/>
      <c r="E31" s="69"/>
      <c r="F31" s="69"/>
      <c r="G31" s="69"/>
      <c r="H31" s="69"/>
      <c r="I31" s="69"/>
    </row>
    <row r="32" spans="1:14" ht="60.75" customHeight="1">
      <c r="A32" s="62"/>
      <c r="B32" s="62"/>
      <c r="C32" s="62"/>
      <c r="D32" s="62"/>
      <c r="E32" s="62"/>
      <c r="F32" s="62"/>
      <c r="G32" s="62"/>
      <c r="H32" s="62"/>
      <c r="I32" s="62"/>
    </row>
  </sheetData>
  <sheetProtection algorithmName="SHA-512" hashValue="i4aLkIsPXNUITzw6Ii+0czf9218DdUOy9vm4BRQKSNn4qJQnCzYgHdZW8JnvZnz7No0l4ihWxczuXjCP9nogTw==" saltValue="DPYW28SXURgO3MauB99Kzw==" spinCount="100000" sheet="1" objects="1" scenarios="1" formatCells="0" formatRows="0"/>
  <mergeCells count="13">
    <mergeCell ref="A32:I32"/>
    <mergeCell ref="A31:I31"/>
    <mergeCell ref="A3:N3"/>
    <mergeCell ref="B4:I4"/>
    <mergeCell ref="K4:N4"/>
    <mergeCell ref="A5:A6"/>
    <mergeCell ref="N5:N6"/>
    <mergeCell ref="F5:F6"/>
    <mergeCell ref="G5:G6"/>
    <mergeCell ref="I5:I6"/>
    <mergeCell ref="J5:J6"/>
    <mergeCell ref="L5:L6"/>
    <mergeCell ref="M5:M6"/>
  </mergeCells>
  <pageMargins left="0.70866141732283505" right="0.70866141732283505" top="0.74803149606299202" bottom="0.74803149606299202" header="0.31496062992126" footer="0.31496062992126"/>
  <pageSetup paperSize="8" scale="68" fitToHeight="0" pageOrder="overThenDown"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10" id="{E5BADEB1-7811-4C19-924D-D687DBACB90D}">
            <xm:f>$I7=Lister!$B$3</xm:f>
            <x14:dxf>
              <fill>
                <patternFill>
                  <bgColor rgb="FFFF0000"/>
                </patternFill>
              </fill>
            </x14:dxf>
          </x14:cfRule>
          <x14:cfRule type="expression" priority="11" id="{FE5AA49B-418B-4040-8778-359A5BF90885}">
            <xm:f>$I7=Lister!$B$2</xm:f>
            <x14:dxf>
              <fill>
                <patternFill>
                  <bgColor rgb="FFFFFF00"/>
                </patternFill>
              </fill>
            </x14:dxf>
          </x14:cfRule>
          <x14:cfRule type="expression" priority="12" id="{B36FA88D-EC29-4679-8D3C-B18EF11CFE83}">
            <xm:f>$I7=Lister!$B$1</xm:f>
            <x14:dxf>
              <fill>
                <patternFill>
                  <bgColor rgb="FF92D050"/>
                </patternFill>
              </fill>
            </x14:dxf>
          </x14:cfRule>
          <xm:sqref>I7:I29</xm:sqref>
        </x14:conditionalFormatting>
        <x14:conditionalFormatting xmlns:xm="http://schemas.microsoft.com/office/excel/2006/main">
          <x14:cfRule type="expression" priority="4" id="{D7F6718B-9A1F-45CD-A023-ECE76811A748}">
            <xm:f>$N7=Lister!$B$3</xm:f>
            <x14:dxf>
              <fill>
                <patternFill>
                  <bgColor rgb="FFFF0000"/>
                </patternFill>
              </fill>
            </x14:dxf>
          </x14:cfRule>
          <x14:cfRule type="expression" priority="5" id="{CEE61632-3E6F-48DA-923E-FC9697404FBD}">
            <xm:f>$N7=Lister!$B$2</xm:f>
            <x14:dxf>
              <fill>
                <patternFill>
                  <bgColor rgb="FFFFFF00"/>
                </patternFill>
              </fill>
            </x14:dxf>
          </x14:cfRule>
          <x14:cfRule type="expression" priority="6" id="{300DC2B8-8CE0-4E0D-95C6-FD0234D0B9B9}">
            <xm:f>$N7=Lister!$B$1</xm:f>
            <x14:dxf>
              <fill>
                <patternFill>
                  <bgColor rgb="FF92D050"/>
                </patternFill>
              </fill>
            </x14:dxf>
          </x14:cfRule>
          <xm:sqref>N7:N29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AA2489D3-7A0D-4A47-9E31-DBAC5D908C32}">
          <x14:formula1>
            <xm:f>Lister!$D$1:$D$3</xm:f>
          </x14:formula1>
          <xm:sqref>F7:F29 L7:L29</xm:sqref>
        </x14:dataValidation>
        <x14:dataValidation type="list" allowBlank="1" showInputMessage="1" showErrorMessage="1" xr:uid="{4E481812-7765-4154-B77A-952E8646CC4B}">
          <x14:formula1>
            <xm:f>Lister!$C$1:$C$3</xm:f>
          </x14:formula1>
          <xm:sqref>G7:G29 M7:M29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611CD-0E5E-48FA-948B-5CE8AE863FC2}">
  <dimension ref="A1:E21"/>
  <sheetViews>
    <sheetView workbookViewId="0">
      <selection activeCell="B5" sqref="B5"/>
    </sheetView>
  </sheetViews>
  <sheetFormatPr defaultColWidth="9.140625" defaultRowHeight="15"/>
  <cols>
    <col min="1" max="1" width="3.140625" style="4" customWidth="1"/>
    <col min="2" max="2" width="39.140625" style="4" customWidth="1"/>
    <col min="3" max="3" width="14.42578125" style="3" customWidth="1"/>
    <col min="4" max="4" width="20.42578125" style="4" customWidth="1"/>
    <col min="5" max="5" width="10.140625" style="4" bestFit="1" customWidth="1"/>
    <col min="6" max="16384" width="9.140625" style="4"/>
  </cols>
  <sheetData>
    <row r="1" spans="1:5" ht="18.95">
      <c r="A1" s="10" t="s">
        <v>120</v>
      </c>
      <c r="B1" s="11"/>
      <c r="C1" s="12"/>
      <c r="D1" s="11"/>
      <c r="E1" s="11"/>
    </row>
    <row r="3" spans="1:5" ht="15.95">
      <c r="A3" s="9" t="s">
        <v>121</v>
      </c>
      <c r="B3" s="9" t="s">
        <v>122</v>
      </c>
      <c r="C3" s="13" t="s">
        <v>123</v>
      </c>
      <c r="D3" s="9" t="s">
        <v>124</v>
      </c>
      <c r="E3" s="9" t="s">
        <v>125</v>
      </c>
    </row>
    <row r="4" spans="1:5" ht="15.95">
      <c r="A4" s="14">
        <v>1</v>
      </c>
      <c r="B4" s="24" t="s">
        <v>126</v>
      </c>
      <c r="C4" s="24"/>
      <c r="D4" s="24"/>
      <c r="E4" s="25"/>
    </row>
    <row r="5" spans="1:5">
      <c r="A5" s="14">
        <v>2</v>
      </c>
      <c r="B5" s="24"/>
      <c r="C5" s="24"/>
      <c r="D5" s="24"/>
      <c r="E5" s="34"/>
    </row>
    <row r="6" spans="1:5">
      <c r="A6" s="14">
        <v>3</v>
      </c>
      <c r="B6" s="24"/>
      <c r="C6" s="24"/>
      <c r="D6" s="24"/>
      <c r="E6" s="25"/>
    </row>
    <row r="7" spans="1:5">
      <c r="A7" s="14">
        <v>4</v>
      </c>
      <c r="B7" s="24"/>
      <c r="C7" s="24"/>
      <c r="D7" s="24"/>
      <c r="E7" s="34"/>
    </row>
    <row r="8" spans="1:5">
      <c r="A8" s="14">
        <v>5</v>
      </c>
      <c r="B8" s="24"/>
      <c r="C8" s="24"/>
      <c r="D8" s="24"/>
      <c r="E8" s="34"/>
    </row>
    <row r="9" spans="1:5">
      <c r="A9" s="14">
        <v>6</v>
      </c>
      <c r="B9" s="24"/>
      <c r="C9" s="24"/>
      <c r="D9" s="24"/>
      <c r="E9" s="34"/>
    </row>
    <row r="10" spans="1:5">
      <c r="A10" s="14">
        <v>7</v>
      </c>
      <c r="B10" s="24"/>
      <c r="C10" s="24"/>
      <c r="D10" s="24"/>
      <c r="E10" s="25"/>
    </row>
    <row r="11" spans="1:5">
      <c r="A11" s="14">
        <v>8</v>
      </c>
      <c r="B11" s="24"/>
      <c r="C11" s="24"/>
      <c r="D11" s="24"/>
      <c r="E11" s="25"/>
    </row>
    <row r="12" spans="1:5">
      <c r="A12" s="14">
        <v>9</v>
      </c>
      <c r="B12" s="24"/>
      <c r="C12" s="24"/>
      <c r="D12" s="24"/>
      <c r="E12" s="25"/>
    </row>
    <row r="13" spans="1:5">
      <c r="A13" s="14">
        <v>10</v>
      </c>
      <c r="B13" s="24"/>
      <c r="C13" s="24"/>
      <c r="D13" s="24"/>
      <c r="E13" s="25"/>
    </row>
    <row r="15" spans="1:5">
      <c r="A15" s="35" t="s">
        <v>127</v>
      </c>
    </row>
    <row r="16" spans="1:5" ht="64.5" customHeight="1">
      <c r="A16" s="62"/>
      <c r="B16" s="62"/>
      <c r="C16" s="62"/>
      <c r="D16" s="62"/>
      <c r="E16" s="62"/>
    </row>
    <row r="18" spans="3:4" ht="12.75" customHeight="1"/>
    <row r="19" spans="3:4" ht="13.5" customHeight="1"/>
    <row r="20" spans="3:4" ht="30.75" customHeight="1">
      <c r="C20" s="64"/>
      <c r="D20" s="64"/>
    </row>
    <row r="21" spans="3:4">
      <c r="C21" s="63" t="str">
        <f>IF('1. Innledning'!B6="", "", '1. Innledning'!B6)</f>
        <v>Seksjonsleder</v>
      </c>
      <c r="D21" s="63"/>
    </row>
  </sheetData>
  <sheetProtection algorithmName="SHA-512" hashValue="56xlIbm5aJufkiLsHEy2w+RVWJPTwjTM1EQssi2BecR8i/YQ/aLIp2WeQriT/3KbPTdfoDltAH1CSdJM3OLDNg==" saltValue="q5UPZHsUX0pVo7uxFL1EuA==" spinCount="100000" sheet="1" objects="1" scenarios="1" formatCells="0" formatRows="0"/>
  <mergeCells count="3">
    <mergeCell ref="A16:E16"/>
    <mergeCell ref="C21:D21"/>
    <mergeCell ref="C20:D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DB3F1C-8F7E-4E99-8476-E9C67EECD680}">
          <x14:formula1>
            <xm:f>Lister!$E$1:$E$3</xm:f>
          </x14:formula1>
          <xm:sqref>C4:C13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7E3B-E116-45E8-9BAB-2389569CBDFF}">
  <dimension ref="A1:E3"/>
  <sheetViews>
    <sheetView workbookViewId="0">
      <selection activeCell="E1" sqref="E1"/>
    </sheetView>
  </sheetViews>
  <sheetFormatPr defaultColWidth="8.85546875" defaultRowHeight="15"/>
  <cols>
    <col min="3" max="3" width="21" customWidth="1"/>
    <col min="4" max="4" width="16.28515625" customWidth="1"/>
    <col min="5" max="5" width="23.42578125" customWidth="1"/>
  </cols>
  <sheetData>
    <row r="1" spans="1:5">
      <c r="A1" t="s">
        <v>128</v>
      </c>
      <c r="B1" t="s">
        <v>43</v>
      </c>
      <c r="C1" t="s">
        <v>43</v>
      </c>
      <c r="D1" t="s">
        <v>43</v>
      </c>
      <c r="E1" t="s">
        <v>129</v>
      </c>
    </row>
    <row r="2" spans="1:5">
      <c r="A2" t="s">
        <v>130</v>
      </c>
      <c r="B2" t="s">
        <v>41</v>
      </c>
      <c r="C2" t="s">
        <v>65</v>
      </c>
      <c r="D2" t="s">
        <v>65</v>
      </c>
      <c r="E2" t="s">
        <v>131</v>
      </c>
    </row>
    <row r="3" spans="1:5">
      <c r="A3" t="s">
        <v>132</v>
      </c>
      <c r="B3" t="s">
        <v>42</v>
      </c>
      <c r="C3" t="s">
        <v>42</v>
      </c>
      <c r="D3" t="s">
        <v>42</v>
      </c>
      <c r="E3" t="s">
        <v>133</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56644DA82210442A704A8B2FDDA7A62" ma:contentTypeVersion="13" ma:contentTypeDescription="Opprett et nytt dokument." ma:contentTypeScope="" ma:versionID="5f8152cc72c1cdfa8990fa998f5edb25">
  <xsd:schema xmlns:xsd="http://www.w3.org/2001/XMLSchema" xmlns:xs="http://www.w3.org/2001/XMLSchema" xmlns:p="http://schemas.microsoft.com/office/2006/metadata/properties" xmlns:ns2="c90e893c-84c6-4fab-9687-96b89221da6c" xmlns:ns3="b456ae22-7261-475a-96fd-c28f81c8e265" targetNamespace="http://schemas.microsoft.com/office/2006/metadata/properties" ma:root="true" ma:fieldsID="6b3aa2a3d5d2e4f0f32066ce5f6c840f" ns2:_="" ns3:_="">
    <xsd:import namespace="c90e893c-84c6-4fab-9687-96b89221da6c"/>
    <xsd:import namespace="b456ae22-7261-475a-96fd-c28f81c8e2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e893c-84c6-4fab-9687-96b89221d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6ae22-7261-475a-96fd-c28f81c8e2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cb649c-36f6-4311-999d-44dded1bee19}" ma:internalName="TaxCatchAll" ma:showField="CatchAllData" ma:web="b456ae22-7261-475a-96fd-c28f81c8e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56ae22-7261-475a-96fd-c28f81c8e265" xsi:nil="true"/>
    <lcf76f155ced4ddcb4097134ff3c332f xmlns="c90e893c-84c6-4fab-9687-96b89221da6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327653-CBC2-4A7B-8AB0-E6B436D497EC}"/>
</file>

<file path=customXml/itemProps2.xml><?xml version="1.0" encoding="utf-8"?>
<ds:datastoreItem xmlns:ds="http://schemas.openxmlformats.org/officeDocument/2006/customXml" ds:itemID="{EA35F46A-1E61-4D28-858A-EFC1B2F0CDD1}"/>
</file>

<file path=customXml/itemProps3.xml><?xml version="1.0" encoding="utf-8"?>
<ds:datastoreItem xmlns:ds="http://schemas.openxmlformats.org/officeDocument/2006/customXml" ds:itemID="{79964317-D4AE-4873-80D1-F073C14BB760}"/>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 Agathe Hult</dc:creator>
  <cp:keywords/>
  <dc:description/>
  <cp:lastModifiedBy/>
  <cp:revision/>
  <dcterms:created xsi:type="dcterms:W3CDTF">2025-10-14T05:40:15Z</dcterms:created>
  <dcterms:modified xsi:type="dcterms:W3CDTF">2026-09-07T09:34:05Z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0x010100E56644DA82210442A704A8B2FDDA7A62</vt:lpwstr>
  </property>
  <property fmtid="{D5CDD505-2E9C-101B-9397-08002B2CF9AE}" pid="3" name="MediaServiceImageTags">
    <vt:lpwstr/>
  </property>
  <property fmtid="{D5CDD505-2E9C-101B-9397-08002B2CF9AE}" pid="4" name="Order">
    <vt:r8>10700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