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io-my.sharepoint.com/personal/andreata_uio_no/Documents/STUT/sakspapirer-stut-møter/"/>
    </mc:Choice>
  </mc:AlternateContent>
  <bookViews>
    <workbookView xWindow="0" yWindow="0" windowWidth="15330" windowHeight="6315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H41" i="1" l="1"/>
  <c r="G35" i="1"/>
  <c r="G38" i="1" l="1"/>
  <c r="G32" i="1"/>
  <c r="G24" i="1"/>
  <c r="G20" i="1"/>
  <c r="G8" i="1"/>
  <c r="G16" i="1"/>
  <c r="B55" i="1"/>
  <c r="C62" i="1"/>
  <c r="C61" i="1"/>
  <c r="C60" i="1"/>
  <c r="C59" i="1"/>
  <c r="C58" i="1"/>
  <c r="C57" i="1"/>
  <c r="C56" i="1"/>
  <c r="C55" i="1"/>
  <c r="G5" i="1"/>
  <c r="M41" i="1" l="1"/>
  <c r="K41" i="1"/>
  <c r="H43" i="1" s="1"/>
  <c r="G4" i="1" l="1"/>
  <c r="B54" i="1" s="1"/>
  <c r="B63" i="1" s="1"/>
  <c r="D41" i="1"/>
  <c r="F41" i="1"/>
  <c r="E41" i="1"/>
  <c r="C51" i="1" l="1"/>
  <c r="C50" i="1"/>
  <c r="C49" i="1"/>
  <c r="C48" i="1"/>
  <c r="C47" i="1"/>
  <c r="C54" i="1" l="1"/>
  <c r="G41" i="1" l="1"/>
  <c r="C63" i="1"/>
</calcChain>
</file>

<file path=xl/sharedStrings.xml><?xml version="1.0" encoding="utf-8"?>
<sst xmlns="http://schemas.openxmlformats.org/spreadsheetml/2006/main" count="123" uniqueCount="91">
  <si>
    <t>Søknader:</t>
  </si>
  <si>
    <t>Post:</t>
  </si>
  <si>
    <t>Prioriteter</t>
  </si>
  <si>
    <t>Total:</t>
  </si>
  <si>
    <t>Tildelt:</t>
  </si>
  <si>
    <t>ITA:</t>
  </si>
  <si>
    <t>FaI:</t>
  </si>
  <si>
    <t>1 + 6</t>
  </si>
  <si>
    <t>FI:</t>
  </si>
  <si>
    <t>GEO:</t>
  </si>
  <si>
    <t>Brefører på Finseekskursjon i GEO1100 + noe utstyr</t>
  </si>
  <si>
    <t>IBV:</t>
  </si>
  <si>
    <t xml:space="preserve">IBV: </t>
  </si>
  <si>
    <t>IFI:</t>
  </si>
  <si>
    <t>KI:</t>
  </si>
  <si>
    <t>MI:</t>
  </si>
  <si>
    <t>Mottak av bachelorstudenter</t>
  </si>
  <si>
    <t>Utvikling av studentaktive læringsformer på gruppeundervisningen i matematikk, fysikk, kjemi og biologi, informatikk - egne grupper for lektorstudenter og bruk av lektorstudenter som gruppelærere</t>
  </si>
  <si>
    <t>Søkt</t>
  </si>
  <si>
    <t>Tildelt</t>
  </si>
  <si>
    <t>ITA</t>
  </si>
  <si>
    <t>FAI</t>
  </si>
  <si>
    <t>FI</t>
  </si>
  <si>
    <t>GEO</t>
  </si>
  <si>
    <t>IBV</t>
  </si>
  <si>
    <t>IFI</t>
  </si>
  <si>
    <t>KI</t>
  </si>
  <si>
    <t>MI</t>
  </si>
  <si>
    <t>SUM:</t>
  </si>
  <si>
    <t>Post 1: Utvikling av innovative og studentaktive undervinsingsformer samt undervisningsmateriell</t>
  </si>
  <si>
    <t>Post 3: Mottak av bachelor studenter</t>
  </si>
  <si>
    <t>Post 5: Kompetansesenter for realfagsundervisning</t>
  </si>
  <si>
    <t>Post 6: Tverrfaglige undervisningstilbud</t>
  </si>
  <si>
    <t>Forbedring av nye undervisningsformer i relativitetsteori, AST2000 (tidligere AST1100)</t>
  </si>
  <si>
    <t>Lønn:</t>
  </si>
  <si>
    <t>Bachelor ltr.32:</t>
  </si>
  <si>
    <t>Master ltr 35:</t>
  </si>
  <si>
    <t>Master ltr:36</t>
  </si>
  <si>
    <t>Ph.d. ltr:46</t>
  </si>
  <si>
    <t>med 1,42</t>
  </si>
  <si>
    <t>C-tabell</t>
  </si>
  <si>
    <t>ltr 59</t>
  </si>
  <si>
    <t>Post 4: Digital vurdering</t>
  </si>
  <si>
    <t>Post 2: Innhold i utviklingssemesteret (avsatt ekstra 150 0000)</t>
  </si>
  <si>
    <t>Post 7: Tiltak for økt kjønnsbalanse (avsatt ekstra 100 000)</t>
  </si>
  <si>
    <t>Studiestartstøtte</t>
  </si>
  <si>
    <t>Ny type laboppgave/Physics today</t>
  </si>
  <si>
    <t>Forskningsrelevante simuleringer i strålefysikk - pilot</t>
  </si>
  <si>
    <t>Utvikling av kjernefysikkemne</t>
  </si>
  <si>
    <t>Fysisk fagutvalgDiskusjonsforum faglige begreper</t>
  </si>
  <si>
    <t>Utskifting av multimetre</t>
  </si>
  <si>
    <t>Studentaktiv innen medisinsk fysikk</t>
  </si>
  <si>
    <t>Utvikling</t>
  </si>
  <si>
    <t>Likestilling</t>
  </si>
  <si>
    <t>Simuleringsprogramvare fysiologi/farmakologi, lisenser videoprogram Camtasia Studio Video, 2 stk torsomodeller - FARM1110 og FARM1140</t>
  </si>
  <si>
    <t>Sampraks-prosjektet (372 400 over 2 år) - overført 186 200 fra 2017</t>
  </si>
  <si>
    <t>Utvikling/videreutvikling av GeoClass</t>
  </si>
  <si>
    <t>Project: Augmented Reality Sandbox</t>
  </si>
  <si>
    <t>Praksisemne - erfaringsutveksling med Institutt for biovitenskap ved UiB - reiser/seminar/sommerstipend for studenter</t>
  </si>
  <si>
    <t>Utviklingssemesteret - reise for 1 person til USA: Berkeley, San Jose og Michigan</t>
  </si>
  <si>
    <t>Utviklingssemesteret - utveksling - reise USA: Berkeley, San Jose, Michigan og Minnesota (representant fra IBV + MN)</t>
  </si>
  <si>
    <t>Mottak av masterstudenter - honorering av faddere og sosiale arrangementer høsten 2018, våren 2019</t>
  </si>
  <si>
    <t>Rundt regnet</t>
  </si>
  <si>
    <t>1 (+ 5)</t>
  </si>
  <si>
    <t>Utvikling av matreriale for IN1000 - forståelse av variabler, refaranser og objekter</t>
  </si>
  <si>
    <t>Videreutvikling av studentdrevet oppgaveløsing, Trix</t>
  </si>
  <si>
    <t>Videreutvikling av IN2000 (Software engineering og prosjektarbeid, 20sp) - evaluering av pilot og videreutvikling</t>
  </si>
  <si>
    <t>Mentorordning og nettverk</t>
  </si>
  <si>
    <t>Teksting av videoer i IN1150</t>
  </si>
  <si>
    <t>1 + 5</t>
  </si>
  <si>
    <t>Kurs i studentaktiv undervisning</t>
  </si>
  <si>
    <t>Studentutveksling i Nord-Amerika og Sør-Afrika, en administrativ reise til San Jose, eventuelt Berkeley el andre, samt student for rekruttering Nelson Mandela University</t>
  </si>
  <si>
    <t>Utvikling undervisningsformer KJM1130</t>
  </si>
  <si>
    <t>Gjennomgåelse av utvekslingsavtaler</t>
  </si>
  <si>
    <t>Mottak av nye bachelorstudenter ved KI</t>
  </si>
  <si>
    <t>Utøya-seminar MAT1110</t>
  </si>
  <si>
    <t>Innhold i utviklingssemesteret</t>
  </si>
  <si>
    <t>Innhold i utviklingssemesteret for LEKT - CERN, UNIS</t>
  </si>
  <si>
    <t>Styrke det faglige handlingsrommet til KURT</t>
  </si>
  <si>
    <t>Studiekvalitetsmidler 2018  - søknader, tildelinger, fordelt instituttvis:</t>
  </si>
  <si>
    <t>KURT</t>
  </si>
  <si>
    <t>Hovedpotten</t>
  </si>
  <si>
    <t>Tverrfaglig undervisningstilbud biogeokjemi, 2-dagers workshop og 3 masterstudenter på sommerstipend</t>
  </si>
  <si>
    <t>Utvekslingsmidler</t>
  </si>
  <si>
    <t>Likestillingsmidler</t>
  </si>
  <si>
    <t>Ikke søkt</t>
  </si>
  <si>
    <t xml:space="preserve">GEO: </t>
  </si>
  <si>
    <t xml:space="preserve"> </t>
  </si>
  <si>
    <t>Andelen av fakultetets bachelorstudenter</t>
  </si>
  <si>
    <t>Prioritert rekkefølge</t>
  </si>
  <si>
    <t>Summen av tildelingene minus utestående midler fra tidligere tildelinger, samt tiltakene som dekkes av likestillings- og internasjonaliseringsmidler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</si>
</sst>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  <scheme val="minor"/>
    </font>
    <font>
      <sz val="9"/>
      <color rgb="FF00B050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1" xfId="0" applyFont="1" applyFill="1" applyBorder="1" applyAlignment="1">
      <alignment vertical="top"/>
    </xf>
    <xf numFmtId="3" fontId="1" fillId="0" borderId="4" xfId="0" applyNumberFormat="1" applyFont="1" applyBorder="1" applyAlignment="1">
      <alignment vertical="top"/>
    </xf>
    <xf numFmtId="0" fontId="1" fillId="0" borderId="0" xfId="0" applyFont="1" applyFill="1" applyBorder="1"/>
    <xf numFmtId="3" fontId="1" fillId="0" borderId="8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0" xfId="0" applyFont="1" applyFill="1" applyBorder="1" applyAlignment="1">
      <alignment vertical="top"/>
    </xf>
    <xf numFmtId="0" fontId="1" fillId="0" borderId="6" xfId="0" applyFont="1" applyFill="1" applyBorder="1" applyAlignment="1">
      <alignment horizontal="left" vertical="top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wrapText="1"/>
    </xf>
    <xf numFmtId="3" fontId="1" fillId="0" borderId="5" xfId="0" applyNumberFormat="1" applyFont="1" applyBorder="1"/>
    <xf numFmtId="0" fontId="1" fillId="0" borderId="0" xfId="0" applyFont="1" applyBorder="1"/>
    <xf numFmtId="0" fontId="1" fillId="0" borderId="2" xfId="0" applyFont="1" applyBorder="1" applyAlignment="1">
      <alignment horizontal="left" vertical="top"/>
    </xf>
    <xf numFmtId="0" fontId="1" fillId="0" borderId="9" xfId="0" applyFont="1" applyFill="1" applyBorder="1" applyAlignment="1">
      <alignment vertical="top"/>
    </xf>
    <xf numFmtId="0" fontId="1" fillId="0" borderId="0" xfId="0" applyFont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1" fillId="0" borderId="5" xfId="0" applyNumberFormat="1" applyFont="1" applyBorder="1" applyAlignment="1">
      <alignment vertical="top"/>
    </xf>
    <xf numFmtId="3" fontId="1" fillId="0" borderId="8" xfId="0" applyNumberFormat="1" applyFont="1" applyBorder="1" applyAlignment="1">
      <alignment vertical="top"/>
    </xf>
    <xf numFmtId="0" fontId="1" fillId="0" borderId="6" xfId="0" applyFont="1" applyBorder="1" applyAlignment="1">
      <alignment horizontal="left" vertical="top"/>
    </xf>
    <xf numFmtId="3" fontId="1" fillId="0" borderId="0" xfId="0" applyNumberFormat="1" applyFont="1"/>
    <xf numFmtId="3" fontId="1" fillId="0" borderId="0" xfId="0" applyNumberFormat="1" applyFont="1" applyBorder="1"/>
    <xf numFmtId="0" fontId="1" fillId="0" borderId="11" xfId="0" applyFont="1" applyBorder="1"/>
    <xf numFmtId="0" fontId="1" fillId="0" borderId="11" xfId="0" applyFont="1" applyBorder="1" applyAlignment="1">
      <alignment horizontal="left"/>
    </xf>
    <xf numFmtId="0" fontId="1" fillId="0" borderId="11" xfId="0" applyFont="1" applyFill="1" applyBorder="1"/>
    <xf numFmtId="1" fontId="1" fillId="0" borderId="11" xfId="0" applyNumberFormat="1" applyFont="1" applyFill="1" applyBorder="1" applyAlignment="1">
      <alignment horizontal="left"/>
    </xf>
    <xf numFmtId="3" fontId="1" fillId="0" borderId="0" xfId="0" applyNumberFormat="1" applyFont="1" applyFill="1" applyBorder="1"/>
    <xf numFmtId="0" fontId="1" fillId="0" borderId="11" xfId="0" applyFont="1" applyBorder="1" applyAlignment="1">
      <alignment vertical="top"/>
    </xf>
    <xf numFmtId="1" fontId="1" fillId="0" borderId="11" xfId="0" applyNumberFormat="1" applyFont="1" applyFill="1" applyBorder="1" applyAlignment="1">
      <alignment horizontal="left" vertical="top"/>
    </xf>
    <xf numFmtId="1" fontId="1" fillId="0" borderId="11" xfId="0" applyNumberFormat="1" applyFont="1" applyBorder="1" applyAlignment="1">
      <alignment horizontal="left" vertical="top"/>
    </xf>
    <xf numFmtId="3" fontId="4" fillId="0" borderId="11" xfId="0" applyNumberFormat="1" applyFont="1" applyFill="1" applyBorder="1" applyAlignment="1">
      <alignment horizontal="left" vertical="top"/>
    </xf>
    <xf numFmtId="3" fontId="1" fillId="0" borderId="0" xfId="0" applyNumberFormat="1" applyFont="1" applyBorder="1" applyAlignment="1">
      <alignment vertical="top"/>
    </xf>
    <xf numFmtId="0" fontId="1" fillId="0" borderId="0" xfId="0" applyFont="1" applyBorder="1" applyAlignment="1">
      <alignment vertical="top"/>
    </xf>
    <xf numFmtId="1" fontId="1" fillId="0" borderId="0" xfId="0" applyNumberFormat="1" applyFont="1" applyBorder="1" applyAlignment="1">
      <alignment horizontal="left" vertical="top"/>
    </xf>
    <xf numFmtId="3" fontId="5" fillId="0" borderId="0" xfId="0" applyNumberFormat="1" applyFont="1" applyFill="1" applyBorder="1" applyAlignment="1">
      <alignment horizontal="left" vertical="top"/>
    </xf>
    <xf numFmtId="1" fontId="1" fillId="0" borderId="0" xfId="0" applyNumberFormat="1" applyFont="1" applyFill="1"/>
    <xf numFmtId="0" fontId="1" fillId="0" borderId="0" xfId="0" applyFont="1" applyFill="1" applyAlignment="1">
      <alignment horizontal="right"/>
    </xf>
    <xf numFmtId="3" fontId="1" fillId="0" borderId="0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vertical="top"/>
    </xf>
    <xf numFmtId="0" fontId="2" fillId="0" borderId="0" xfId="0" applyFont="1" applyFill="1" applyBorder="1" applyAlignment="1">
      <alignment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top"/>
    </xf>
    <xf numFmtId="3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center" wrapText="1"/>
    </xf>
    <xf numFmtId="3" fontId="3" fillId="0" borderId="0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" vertical="center"/>
    </xf>
    <xf numFmtId="3" fontId="1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3" fontId="5" fillId="0" borderId="0" xfId="0" applyNumberFormat="1" applyFont="1" applyBorder="1"/>
    <xf numFmtId="3" fontId="1" fillId="0" borderId="0" xfId="0" applyNumberFormat="1" applyFont="1" applyFill="1" applyBorder="1" applyAlignment="1">
      <alignment horizontal="left"/>
    </xf>
    <xf numFmtId="0" fontId="1" fillId="0" borderId="11" xfId="0" applyFont="1" applyBorder="1" applyAlignment="1">
      <alignment horizontal="right"/>
    </xf>
    <xf numFmtId="2" fontId="1" fillId="0" borderId="11" xfId="0" applyNumberFormat="1" applyFont="1" applyBorder="1"/>
    <xf numFmtId="2" fontId="6" fillId="0" borderId="11" xfId="0" applyNumberFormat="1" applyFont="1" applyBorder="1"/>
    <xf numFmtId="0" fontId="0" fillId="0" borderId="11" xfId="0" applyBorder="1"/>
    <xf numFmtId="2" fontId="1" fillId="0" borderId="11" xfId="0" applyNumberFormat="1" applyFont="1" applyFill="1" applyBorder="1"/>
    <xf numFmtId="2" fontId="6" fillId="0" borderId="11" xfId="0" applyNumberFormat="1" applyFont="1" applyFill="1" applyBorder="1"/>
    <xf numFmtId="0" fontId="1" fillId="0" borderId="10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1" xfId="0" applyFont="1" applyBorder="1" applyAlignment="1">
      <alignment wrapText="1"/>
    </xf>
    <xf numFmtId="0" fontId="1" fillId="0" borderId="2" xfId="0" applyFont="1" applyFill="1" applyBorder="1" applyAlignment="1">
      <alignment wrapText="1"/>
    </xf>
    <xf numFmtId="3" fontId="1" fillId="0" borderId="11" xfId="0" applyNumberFormat="1" applyFont="1" applyBorder="1" applyAlignment="1">
      <alignment horizontal="left" vertical="top"/>
    </xf>
    <xf numFmtId="0" fontId="0" fillId="0" borderId="0" xfId="0" applyAlignment="1">
      <alignment vertical="top"/>
    </xf>
    <xf numFmtId="3" fontId="0" fillId="0" borderId="0" xfId="0" applyNumberFormat="1"/>
    <xf numFmtId="3" fontId="1" fillId="0" borderId="8" xfId="0" applyNumberFormat="1" applyFont="1" applyBorder="1" applyAlignment="1">
      <alignment horizontal="center" vertical="top"/>
    </xf>
    <xf numFmtId="3" fontId="1" fillId="0" borderId="5" xfId="0" applyNumberFormat="1" applyFont="1" applyBorder="1" applyAlignment="1">
      <alignment horizontal="center" vertical="center"/>
    </xf>
    <xf numFmtId="0" fontId="7" fillId="0" borderId="0" xfId="0" applyFont="1"/>
    <xf numFmtId="0" fontId="0" fillId="0" borderId="9" xfId="0" applyBorder="1"/>
    <xf numFmtId="0" fontId="7" fillId="0" borderId="9" xfId="0" applyFont="1" applyBorder="1" applyAlignment="1">
      <alignment vertical="top"/>
    </xf>
    <xf numFmtId="0" fontId="7" fillId="0" borderId="9" xfId="0" applyFont="1" applyBorder="1"/>
    <xf numFmtId="0" fontId="7" fillId="0" borderId="9" xfId="0" applyFont="1" applyBorder="1" applyAlignment="1">
      <alignment vertical="center"/>
    </xf>
    <xf numFmtId="0" fontId="0" fillId="0" borderId="10" xfId="0" applyBorder="1"/>
    <xf numFmtId="0" fontId="0" fillId="0" borderId="6" xfId="0" applyBorder="1"/>
    <xf numFmtId="3" fontId="1" fillId="0" borderId="5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0" borderId="0" xfId="0" applyFont="1" applyBorder="1" applyAlignment="1">
      <alignment vertical="center" wrapText="1"/>
    </xf>
    <xf numFmtId="0" fontId="1" fillId="0" borderId="2" xfId="0" applyFont="1" applyFill="1" applyBorder="1" applyAlignment="1">
      <alignment vertical="top"/>
    </xf>
    <xf numFmtId="0" fontId="1" fillId="0" borderId="6" xfId="0" applyFont="1" applyFill="1" applyBorder="1" applyAlignment="1">
      <alignment horizontal="left" vertical="top" wrapText="1"/>
    </xf>
    <xf numFmtId="3" fontId="1" fillId="0" borderId="5" xfId="0" applyNumberFormat="1" applyFont="1" applyBorder="1" applyAlignment="1">
      <alignment horizontal="right" vertical="top"/>
    </xf>
    <xf numFmtId="3" fontId="1" fillId="0" borderId="5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3" fontId="1" fillId="0" borderId="4" xfId="0" applyNumberFormat="1" applyFont="1" applyBorder="1"/>
    <xf numFmtId="0" fontId="1" fillId="0" borderId="12" xfId="0" applyFont="1" applyFill="1" applyBorder="1" applyAlignment="1">
      <alignment vertical="top"/>
    </xf>
    <xf numFmtId="0" fontId="1" fillId="0" borderId="13" xfId="0" applyNumberFormat="1" applyFont="1" applyBorder="1" applyAlignment="1">
      <alignment horizontal="left" vertical="top"/>
    </xf>
    <xf numFmtId="0" fontId="1" fillId="0" borderId="13" xfId="0" applyFont="1" applyBorder="1" applyAlignment="1">
      <alignment horizontal="left" vertical="top" wrapText="1"/>
    </xf>
    <xf numFmtId="3" fontId="1" fillId="0" borderId="11" xfId="0" applyNumberFormat="1" applyFont="1" applyBorder="1" applyAlignment="1">
      <alignment vertical="top"/>
    </xf>
    <xf numFmtId="0" fontId="1" fillId="2" borderId="11" xfId="0" applyFont="1" applyFill="1" applyBorder="1"/>
    <xf numFmtId="3" fontId="1" fillId="2" borderId="11" xfId="0" applyNumberFormat="1" applyFont="1" applyFill="1" applyBorder="1" applyAlignment="1">
      <alignment vertical="top"/>
    </xf>
    <xf numFmtId="3" fontId="1" fillId="2" borderId="5" xfId="0" applyNumberFormat="1" applyFont="1" applyFill="1" applyBorder="1" applyAlignment="1">
      <alignment vertical="top"/>
    </xf>
    <xf numFmtId="3" fontId="1" fillId="2" borderId="8" xfId="0" applyNumberFormat="1" applyFont="1" applyFill="1" applyBorder="1" applyAlignment="1">
      <alignment vertical="top"/>
    </xf>
    <xf numFmtId="3" fontId="1" fillId="2" borderId="4" xfId="0" applyNumberFormat="1" applyFont="1" applyFill="1" applyBorder="1" applyAlignment="1">
      <alignment vertical="top"/>
    </xf>
    <xf numFmtId="3" fontId="1" fillId="2" borderId="5" xfId="0" applyNumberFormat="1" applyFont="1" applyFill="1" applyBorder="1" applyAlignment="1"/>
    <xf numFmtId="1" fontId="1" fillId="0" borderId="0" xfId="0" applyNumberFormat="1" applyFont="1" applyBorder="1"/>
    <xf numFmtId="3" fontId="1" fillId="2" borderId="5" xfId="0" applyNumberFormat="1" applyFont="1" applyFill="1" applyBorder="1" applyAlignment="1">
      <alignment vertical="center"/>
    </xf>
    <xf numFmtId="0" fontId="0" fillId="0" borderId="0" xfId="0" applyAlignment="1">
      <alignment horizontal="left" wrapText="1"/>
    </xf>
    <xf numFmtId="3" fontId="1" fillId="0" borderId="10" xfId="0" applyNumberFormat="1" applyFont="1" applyFill="1" applyBorder="1"/>
    <xf numFmtId="3" fontId="6" fillId="0" borderId="1" xfId="0" applyNumberFormat="1" applyFont="1" applyBorder="1"/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3" fontId="1" fillId="0" borderId="5" xfId="0" applyNumberFormat="1" applyFont="1" applyBorder="1" applyAlignment="1">
      <alignment vertical="center"/>
    </xf>
    <xf numFmtId="3" fontId="1" fillId="0" borderId="4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1"/>
  <sheetViews>
    <sheetView tabSelected="1" workbookViewId="0">
      <selection activeCell="K62" sqref="K62"/>
    </sheetView>
  </sheetViews>
  <sheetFormatPr defaultRowHeight="15" x14ac:dyDescent="0.25"/>
  <cols>
    <col min="1" max="1" width="12.85546875" style="1" customWidth="1"/>
    <col min="2" max="2" width="7.28515625" style="2" customWidth="1"/>
    <col min="3" max="3" width="49" style="1" customWidth="1"/>
    <col min="4" max="4" width="10.7109375" style="1" customWidth="1"/>
    <col min="5" max="6" width="7.140625" style="1" customWidth="1"/>
    <col min="7" max="7" width="7.7109375" style="1" customWidth="1"/>
    <col min="8" max="8" width="8.42578125" style="1" customWidth="1"/>
    <col min="14" max="14" width="13.42578125" customWidth="1"/>
    <col min="17" max="17" width="11.7109375" customWidth="1"/>
  </cols>
  <sheetData>
    <row r="1" spans="1:19" ht="13.5" customHeight="1" x14ac:dyDescent="0.25">
      <c r="A1" s="1" t="s">
        <v>79</v>
      </c>
    </row>
    <row r="2" spans="1:19" ht="13.5" customHeight="1" x14ac:dyDescent="0.25">
      <c r="D2" s="27">
        <v>1500000</v>
      </c>
      <c r="E2" s="27">
        <v>150000</v>
      </c>
      <c r="F2" s="27">
        <v>100000</v>
      </c>
    </row>
    <row r="3" spans="1:19" ht="13.5" customHeight="1" x14ac:dyDescent="0.25">
      <c r="A3" s="3" t="s">
        <v>0</v>
      </c>
      <c r="B3" s="4" t="s">
        <v>1</v>
      </c>
      <c r="C3" s="5" t="s">
        <v>2</v>
      </c>
      <c r="D3" s="71" t="s">
        <v>81</v>
      </c>
      <c r="E3" s="29" t="s">
        <v>52</v>
      </c>
      <c r="F3" s="29" t="s">
        <v>53</v>
      </c>
      <c r="G3" s="29" t="s">
        <v>3</v>
      </c>
      <c r="H3" s="101" t="s">
        <v>4</v>
      </c>
      <c r="I3" s="84"/>
      <c r="J3" s="83"/>
      <c r="K3" s="84"/>
      <c r="L3" s="84"/>
      <c r="M3" s="84"/>
      <c r="N3" s="84"/>
      <c r="O3" s="84"/>
      <c r="P3" s="84"/>
      <c r="Q3" s="84"/>
      <c r="R3" s="84"/>
      <c r="S3" s="84"/>
    </row>
    <row r="4" spans="1:19" ht="24" x14ac:dyDescent="0.25">
      <c r="A4" s="97" t="s">
        <v>5</v>
      </c>
      <c r="B4" s="98">
        <v>1</v>
      </c>
      <c r="C4" s="99" t="s">
        <v>33</v>
      </c>
      <c r="D4" s="100">
        <v>176104</v>
      </c>
      <c r="E4" s="100"/>
      <c r="F4" s="100"/>
      <c r="G4" s="100">
        <f>SUM(D4:F4)</f>
        <v>176104</v>
      </c>
      <c r="H4" s="102">
        <v>160000</v>
      </c>
      <c r="I4" s="74"/>
      <c r="J4" s="80"/>
    </row>
    <row r="5" spans="1:19" ht="40.5" customHeight="1" x14ac:dyDescent="0.25">
      <c r="A5" s="12" t="s">
        <v>6</v>
      </c>
      <c r="B5" s="86">
        <v>1</v>
      </c>
      <c r="C5" s="87" t="s">
        <v>54</v>
      </c>
      <c r="D5" s="92">
        <v>125000</v>
      </c>
      <c r="E5" s="85"/>
      <c r="F5" s="85"/>
      <c r="G5" s="7">
        <f>SUM(D5,D6,E5,E6,F5,F6)</f>
        <v>125000</v>
      </c>
      <c r="H5" s="103">
        <v>125000</v>
      </c>
      <c r="I5" s="74"/>
      <c r="J5" s="80"/>
    </row>
    <row r="6" spans="1:19" ht="13.5" customHeight="1" x14ac:dyDescent="0.25">
      <c r="A6" s="48" t="s">
        <v>6</v>
      </c>
      <c r="B6" s="21" t="s">
        <v>7</v>
      </c>
      <c r="C6" s="87" t="s">
        <v>55</v>
      </c>
      <c r="D6" s="93"/>
      <c r="E6" s="93"/>
      <c r="F6" s="93"/>
      <c r="G6" s="24"/>
      <c r="H6" s="103"/>
      <c r="I6" s="74"/>
      <c r="J6" s="79"/>
    </row>
    <row r="7" spans="1:19" ht="13.5" customHeight="1" x14ac:dyDescent="0.25">
      <c r="A7" s="13" t="s">
        <v>6</v>
      </c>
      <c r="B7" s="26">
        <v>3</v>
      </c>
      <c r="C7" s="88" t="s">
        <v>85</v>
      </c>
      <c r="D7" s="9"/>
      <c r="E7" s="9"/>
      <c r="F7" s="9"/>
      <c r="G7" s="76"/>
      <c r="H7" s="104">
        <v>11555</v>
      </c>
      <c r="I7" s="74"/>
      <c r="J7" s="79"/>
    </row>
    <row r="8" spans="1:19" ht="27" customHeight="1" x14ac:dyDescent="0.25">
      <c r="A8" s="20" t="s">
        <v>8</v>
      </c>
      <c r="B8" s="12">
        <v>2</v>
      </c>
      <c r="C8" s="89" t="s">
        <v>59</v>
      </c>
      <c r="D8" s="94"/>
      <c r="E8" s="94">
        <v>30000</v>
      </c>
      <c r="F8" s="94"/>
      <c r="G8" s="116">
        <f>SUM(D8:D15,E8:E15,F8:F15)</f>
        <v>415000</v>
      </c>
      <c r="H8" s="108">
        <v>30000</v>
      </c>
      <c r="I8" s="74" t="s">
        <v>89</v>
      </c>
      <c r="J8" s="80"/>
      <c r="K8" s="78"/>
      <c r="L8" s="78"/>
      <c r="M8" s="78"/>
      <c r="N8" s="78"/>
      <c r="O8" s="78"/>
      <c r="P8" s="78"/>
    </row>
    <row r="9" spans="1:19" ht="13.5" customHeight="1" x14ac:dyDescent="0.25">
      <c r="A9" s="20" t="s">
        <v>8</v>
      </c>
      <c r="B9" s="12">
        <v>3</v>
      </c>
      <c r="C9" s="89" t="s">
        <v>45</v>
      </c>
      <c r="D9" s="94">
        <v>75000</v>
      </c>
      <c r="E9" s="94"/>
      <c r="F9" s="94"/>
      <c r="G9" s="116"/>
      <c r="H9" s="103">
        <v>22090</v>
      </c>
      <c r="I9" s="74"/>
      <c r="J9" s="79"/>
    </row>
    <row r="10" spans="1:19" ht="13.5" customHeight="1" x14ac:dyDescent="0.25">
      <c r="A10" s="20" t="s">
        <v>8</v>
      </c>
      <c r="B10" s="12">
        <v>1</v>
      </c>
      <c r="C10" s="89" t="s">
        <v>49</v>
      </c>
      <c r="D10" s="94">
        <v>55000</v>
      </c>
      <c r="E10" s="94"/>
      <c r="F10" s="94"/>
      <c r="G10" s="116"/>
      <c r="H10" s="103">
        <v>55000</v>
      </c>
      <c r="I10" s="74"/>
      <c r="J10" s="79"/>
    </row>
    <row r="11" spans="1:19" x14ac:dyDescent="0.25">
      <c r="A11" s="20" t="s">
        <v>8</v>
      </c>
      <c r="B11" s="12">
        <v>1</v>
      </c>
      <c r="C11" s="46" t="s">
        <v>46</v>
      </c>
      <c r="D11" s="95">
        <v>50000</v>
      </c>
      <c r="E11" s="95"/>
      <c r="F11" s="95"/>
      <c r="G11" s="116"/>
      <c r="H11" s="103">
        <v>50000</v>
      </c>
      <c r="I11" s="74"/>
      <c r="J11" s="79"/>
    </row>
    <row r="12" spans="1:19" ht="13.5" customHeight="1" x14ac:dyDescent="0.25">
      <c r="A12" s="20" t="s">
        <v>8</v>
      </c>
      <c r="B12" s="12">
        <v>1</v>
      </c>
      <c r="C12" s="46" t="s">
        <v>47</v>
      </c>
      <c r="D12" s="95">
        <v>45000</v>
      </c>
      <c r="E12" s="95"/>
      <c r="F12" s="95"/>
      <c r="G12" s="116"/>
      <c r="H12" s="103"/>
      <c r="I12" s="74"/>
      <c r="J12" s="79"/>
    </row>
    <row r="13" spans="1:19" ht="13.5" customHeight="1" x14ac:dyDescent="0.25">
      <c r="A13" s="20" t="s">
        <v>8</v>
      </c>
      <c r="B13" s="12">
        <v>1</v>
      </c>
      <c r="C13" s="46" t="s">
        <v>48</v>
      </c>
      <c r="D13" s="95">
        <v>50000</v>
      </c>
      <c r="E13" s="95"/>
      <c r="F13" s="95"/>
      <c r="G13" s="116"/>
      <c r="H13" s="103">
        <v>50000</v>
      </c>
      <c r="I13" s="74"/>
      <c r="J13" s="79"/>
    </row>
    <row r="14" spans="1:19" x14ac:dyDescent="0.25">
      <c r="A14" s="20" t="s">
        <v>8</v>
      </c>
      <c r="B14" s="12">
        <v>1</v>
      </c>
      <c r="C14" s="89" t="s">
        <v>50</v>
      </c>
      <c r="D14" s="95">
        <v>70000</v>
      </c>
      <c r="E14" s="95"/>
      <c r="F14" s="95"/>
      <c r="G14" s="116"/>
      <c r="H14" s="103"/>
      <c r="I14" s="74"/>
      <c r="J14" s="79"/>
    </row>
    <row r="15" spans="1:19" ht="13.5" customHeight="1" x14ac:dyDescent="0.25">
      <c r="A15" s="20" t="s">
        <v>8</v>
      </c>
      <c r="B15" s="12">
        <v>1</v>
      </c>
      <c r="C15" s="89" t="s">
        <v>51</v>
      </c>
      <c r="D15" s="95">
        <v>40000</v>
      </c>
      <c r="E15" s="95"/>
      <c r="F15" s="95"/>
      <c r="G15" s="116"/>
      <c r="H15" s="103"/>
      <c r="I15" s="74"/>
      <c r="J15" s="79"/>
    </row>
    <row r="16" spans="1:19" ht="13.5" customHeight="1" x14ac:dyDescent="0.25">
      <c r="A16" s="6" t="s">
        <v>9</v>
      </c>
      <c r="B16" s="11">
        <v>1</v>
      </c>
      <c r="C16" s="67" t="s">
        <v>10</v>
      </c>
      <c r="D16" s="7">
        <v>50000</v>
      </c>
      <c r="E16" s="7"/>
      <c r="F16" s="7"/>
      <c r="G16" s="117">
        <f>SUM(D16:D19,E16:E19,F16:F19)</f>
        <v>346000</v>
      </c>
      <c r="H16" s="105">
        <v>50000</v>
      </c>
      <c r="I16" s="74"/>
      <c r="J16" s="81"/>
    </row>
    <row r="17" spans="1:24" ht="13.5" customHeight="1" x14ac:dyDescent="0.25">
      <c r="A17" s="20" t="s">
        <v>9</v>
      </c>
      <c r="B17" s="12">
        <v>1</v>
      </c>
      <c r="C17" s="50" t="s">
        <v>56</v>
      </c>
      <c r="D17" s="24">
        <v>200000</v>
      </c>
      <c r="E17" s="24"/>
      <c r="F17" s="24"/>
      <c r="G17" s="118"/>
      <c r="H17" s="103">
        <v>200000</v>
      </c>
      <c r="I17" s="74"/>
      <c r="J17" s="79"/>
    </row>
    <row r="18" spans="1:24" ht="13.5" customHeight="1" x14ac:dyDescent="0.25">
      <c r="A18" s="51" t="s">
        <v>9</v>
      </c>
      <c r="B18" s="12">
        <v>1</v>
      </c>
      <c r="C18" s="50" t="s">
        <v>57</v>
      </c>
      <c r="D18" s="24">
        <v>96000</v>
      </c>
      <c r="E18" s="24"/>
      <c r="F18" s="24"/>
      <c r="G18" s="118"/>
      <c r="H18" s="103">
        <v>96000</v>
      </c>
      <c r="I18" s="74"/>
      <c r="J18" s="79"/>
    </row>
    <row r="19" spans="1:24" ht="13.5" customHeight="1" x14ac:dyDescent="0.25">
      <c r="A19" s="66" t="s">
        <v>86</v>
      </c>
      <c r="B19" s="14">
        <v>3</v>
      </c>
      <c r="C19" s="68" t="s">
        <v>85</v>
      </c>
      <c r="D19" s="25"/>
      <c r="E19" s="25"/>
      <c r="F19" s="25"/>
      <c r="G19" s="119"/>
      <c r="H19" s="104">
        <v>13594</v>
      </c>
      <c r="I19" s="74"/>
      <c r="J19" s="79"/>
    </row>
    <row r="20" spans="1:24" ht="40.5" customHeight="1" x14ac:dyDescent="0.25">
      <c r="A20" s="6" t="s">
        <v>11</v>
      </c>
      <c r="B20" s="11">
        <v>2</v>
      </c>
      <c r="C20" s="70" t="s">
        <v>58</v>
      </c>
      <c r="D20" s="7">
        <v>60000</v>
      </c>
      <c r="E20" s="7"/>
      <c r="F20" s="7"/>
      <c r="G20" s="117">
        <f>SUM(D20:D23,E20:E23,F20:F23)</f>
        <v>350000</v>
      </c>
      <c r="H20" s="105">
        <v>60000</v>
      </c>
      <c r="I20" s="74"/>
      <c r="J20" s="80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</row>
    <row r="21" spans="1:24" ht="27" customHeight="1" x14ac:dyDescent="0.25">
      <c r="A21" s="20" t="s">
        <v>12</v>
      </c>
      <c r="B21" s="12">
        <v>2</v>
      </c>
      <c r="C21" s="69" t="s">
        <v>60</v>
      </c>
      <c r="D21" s="24"/>
      <c r="E21" s="24">
        <v>40000</v>
      </c>
      <c r="F21" s="24"/>
      <c r="G21" s="118"/>
      <c r="H21" s="103">
        <v>40000</v>
      </c>
      <c r="I21" s="74"/>
      <c r="J21" s="79"/>
    </row>
    <row r="22" spans="1:24" ht="27" customHeight="1" x14ac:dyDescent="0.25">
      <c r="A22" s="20" t="s">
        <v>11</v>
      </c>
      <c r="B22" s="12">
        <v>3</v>
      </c>
      <c r="C22" s="50" t="s">
        <v>61</v>
      </c>
      <c r="D22" s="24">
        <v>50000</v>
      </c>
      <c r="E22" s="24"/>
      <c r="F22" s="24"/>
      <c r="G22" s="118"/>
      <c r="H22" s="103">
        <v>27188</v>
      </c>
      <c r="I22" s="74"/>
      <c r="J22" s="79"/>
    </row>
    <row r="23" spans="1:24" ht="27" customHeight="1" x14ac:dyDescent="0.25">
      <c r="A23" s="13" t="s">
        <v>11</v>
      </c>
      <c r="B23" s="14">
        <v>6</v>
      </c>
      <c r="C23" s="68" t="s">
        <v>82</v>
      </c>
      <c r="D23" s="25">
        <v>200000</v>
      </c>
      <c r="E23" s="25"/>
      <c r="F23" s="25"/>
      <c r="G23" s="120"/>
      <c r="H23" s="104">
        <v>200000</v>
      </c>
      <c r="I23" s="74"/>
      <c r="J23" s="79"/>
    </row>
    <row r="24" spans="1:24" ht="27" customHeight="1" x14ac:dyDescent="0.25">
      <c r="A24" s="6" t="s">
        <v>13</v>
      </c>
      <c r="B24" s="19" t="s">
        <v>63</v>
      </c>
      <c r="C24" s="72" t="s">
        <v>64</v>
      </c>
      <c r="D24" s="7">
        <v>25000</v>
      </c>
      <c r="E24" s="96"/>
      <c r="F24" s="96"/>
      <c r="G24" s="117">
        <f>SUM(D24:D31,E24:E31,F24:F31)</f>
        <v>360000</v>
      </c>
      <c r="H24" s="105">
        <v>25000</v>
      </c>
      <c r="I24" s="74" t="s">
        <v>89</v>
      </c>
      <c r="J24" s="80"/>
      <c r="K24" s="78"/>
      <c r="L24" s="78"/>
      <c r="M24" s="78"/>
      <c r="N24" s="78"/>
    </row>
    <row r="25" spans="1:24" x14ac:dyDescent="0.25">
      <c r="A25" s="20" t="s">
        <v>13</v>
      </c>
      <c r="B25" s="21">
        <v>1</v>
      </c>
      <c r="C25" s="16" t="s">
        <v>65</v>
      </c>
      <c r="D25" s="17">
        <v>62000</v>
      </c>
      <c r="E25" s="17"/>
      <c r="F25" s="17"/>
      <c r="G25" s="118"/>
      <c r="H25" s="103">
        <v>62000</v>
      </c>
      <c r="I25" s="74"/>
      <c r="J25" s="79"/>
    </row>
    <row r="26" spans="1:24" ht="24.75" x14ac:dyDescent="0.25">
      <c r="A26" s="20" t="s">
        <v>13</v>
      </c>
      <c r="B26" s="21">
        <v>1</v>
      </c>
      <c r="C26" s="16" t="s">
        <v>66</v>
      </c>
      <c r="D26" s="17">
        <v>125000</v>
      </c>
      <c r="E26" s="17"/>
      <c r="F26" s="17"/>
      <c r="G26" s="118"/>
      <c r="H26" s="106">
        <v>125000</v>
      </c>
      <c r="I26" s="74"/>
      <c r="J26" s="79"/>
    </row>
    <row r="27" spans="1:24" ht="13.5" customHeight="1" x14ac:dyDescent="0.25">
      <c r="A27" s="20" t="s">
        <v>13</v>
      </c>
      <c r="B27" s="21">
        <v>7</v>
      </c>
      <c r="C27" s="18" t="s">
        <v>67</v>
      </c>
      <c r="D27" s="17"/>
      <c r="E27" s="17"/>
      <c r="F27" s="17">
        <v>33000</v>
      </c>
      <c r="G27" s="118"/>
      <c r="H27" s="103">
        <v>33000</v>
      </c>
      <c r="I27" s="74"/>
      <c r="J27" s="79"/>
    </row>
    <row r="28" spans="1:24" x14ac:dyDescent="0.25">
      <c r="A28" s="20" t="s">
        <v>13</v>
      </c>
      <c r="B28" s="21">
        <v>1</v>
      </c>
      <c r="C28" s="16" t="s">
        <v>68</v>
      </c>
      <c r="D28" s="17">
        <v>60000</v>
      </c>
      <c r="E28" s="17"/>
      <c r="F28" s="17"/>
      <c r="G28" s="118"/>
      <c r="H28" s="103"/>
      <c r="I28" s="74"/>
      <c r="J28" s="79"/>
    </row>
    <row r="29" spans="1:24" x14ac:dyDescent="0.25">
      <c r="A29" s="20" t="s">
        <v>13</v>
      </c>
      <c r="B29" s="21" t="s">
        <v>69</v>
      </c>
      <c r="C29" s="16" t="s">
        <v>70</v>
      </c>
      <c r="D29" s="17">
        <v>15000</v>
      </c>
      <c r="E29" s="17"/>
      <c r="F29" s="17"/>
      <c r="G29" s="118"/>
      <c r="H29" s="103">
        <v>15000</v>
      </c>
      <c r="I29" s="74"/>
      <c r="J29" s="79"/>
    </row>
    <row r="30" spans="1:24" ht="40.5" customHeight="1" x14ac:dyDescent="0.25">
      <c r="A30" s="20" t="s">
        <v>13</v>
      </c>
      <c r="B30" s="21">
        <v>2</v>
      </c>
      <c r="C30" s="16" t="s">
        <v>71</v>
      </c>
      <c r="D30" s="17"/>
      <c r="E30" s="17">
        <v>40000</v>
      </c>
      <c r="F30" s="17"/>
      <c r="G30" s="118"/>
      <c r="H30" s="106">
        <v>40000</v>
      </c>
      <c r="I30" s="74"/>
      <c r="J30" s="79"/>
    </row>
    <row r="31" spans="1:24" ht="15" customHeight="1" x14ac:dyDescent="0.25">
      <c r="A31" s="20" t="s">
        <v>13</v>
      </c>
      <c r="B31" s="21">
        <v>3</v>
      </c>
      <c r="C31" s="16" t="s">
        <v>85</v>
      </c>
      <c r="D31" s="17"/>
      <c r="E31" s="17"/>
      <c r="F31" s="17"/>
      <c r="G31" s="77"/>
      <c r="H31" s="103">
        <v>90059</v>
      </c>
      <c r="I31" s="74"/>
      <c r="J31" s="79"/>
    </row>
    <row r="32" spans="1:24" ht="13.5" customHeight="1" x14ac:dyDescent="0.25">
      <c r="A32" s="6" t="s">
        <v>14</v>
      </c>
      <c r="B32" s="19">
        <v>1</v>
      </c>
      <c r="C32" s="90" t="s">
        <v>72</v>
      </c>
      <c r="D32" s="7">
        <v>80000</v>
      </c>
      <c r="E32" s="7"/>
      <c r="F32" s="7"/>
      <c r="G32" s="117">
        <f>SUM(D32:D34,E32:E34,F32:F34)</f>
        <v>160000</v>
      </c>
      <c r="H32" s="105">
        <v>52000</v>
      </c>
      <c r="I32" s="74" t="s">
        <v>89</v>
      </c>
    </row>
    <row r="33" spans="1:22" ht="13.5" customHeight="1" x14ac:dyDescent="0.25">
      <c r="A33" s="20" t="s">
        <v>14</v>
      </c>
      <c r="B33" s="21">
        <v>2</v>
      </c>
      <c r="C33" s="23" t="s">
        <v>73</v>
      </c>
      <c r="D33" s="24"/>
      <c r="E33" s="24">
        <v>20000</v>
      </c>
      <c r="F33" s="24"/>
      <c r="G33" s="121"/>
      <c r="H33" s="103">
        <v>13000</v>
      </c>
      <c r="I33" s="74"/>
      <c r="J33" s="79"/>
    </row>
    <row r="34" spans="1:22" ht="13.5" customHeight="1" x14ac:dyDescent="0.25">
      <c r="A34" s="20" t="s">
        <v>14</v>
      </c>
      <c r="B34" s="21">
        <v>3</v>
      </c>
      <c r="C34" s="87" t="s">
        <v>74</v>
      </c>
      <c r="D34" s="24">
        <v>60000</v>
      </c>
      <c r="E34" s="24"/>
      <c r="F34" s="24"/>
      <c r="G34" s="121"/>
      <c r="H34" s="103">
        <v>15123</v>
      </c>
      <c r="I34" s="74"/>
      <c r="J34" s="81"/>
      <c r="K34" s="78"/>
      <c r="L34" s="78"/>
      <c r="M34" s="78"/>
    </row>
    <row r="35" spans="1:22" x14ac:dyDescent="0.25">
      <c r="A35" s="6" t="s">
        <v>15</v>
      </c>
      <c r="B35" s="19">
        <v>1</v>
      </c>
      <c r="C35" s="22" t="s">
        <v>75</v>
      </c>
      <c r="D35" s="7">
        <v>95000</v>
      </c>
      <c r="E35" s="7"/>
      <c r="F35" s="7"/>
      <c r="G35" s="117">
        <f>SUM(D36:D37,E36:E37,F35:F37)</f>
        <v>160000</v>
      </c>
      <c r="H35" s="105"/>
      <c r="I35" s="74" t="s">
        <v>89</v>
      </c>
      <c r="J35" s="82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</row>
    <row r="36" spans="1:22" x14ac:dyDescent="0.25">
      <c r="A36" s="20" t="s">
        <v>15</v>
      </c>
      <c r="B36" s="21">
        <v>3</v>
      </c>
      <c r="C36" s="12" t="s">
        <v>16</v>
      </c>
      <c r="D36" s="24">
        <v>150000</v>
      </c>
      <c r="E36" s="24"/>
      <c r="F36" s="24"/>
      <c r="G36" s="118"/>
      <c r="H36" s="103">
        <v>20391</v>
      </c>
      <c r="I36" s="74"/>
      <c r="J36" s="79"/>
    </row>
    <row r="37" spans="1:22" x14ac:dyDescent="0.25">
      <c r="A37" s="20" t="s">
        <v>15</v>
      </c>
      <c r="B37" s="21">
        <v>2</v>
      </c>
      <c r="C37" s="1" t="s">
        <v>76</v>
      </c>
      <c r="D37" s="24"/>
      <c r="E37" s="24">
        <v>10000</v>
      </c>
      <c r="F37" s="24"/>
      <c r="G37" s="118"/>
      <c r="H37" s="103">
        <v>10000</v>
      </c>
      <c r="I37" s="74"/>
      <c r="J37" s="79"/>
    </row>
    <row r="38" spans="1:22" ht="51" customHeight="1" x14ac:dyDescent="0.25">
      <c r="A38" s="6" t="s">
        <v>80</v>
      </c>
      <c r="B38" s="19">
        <v>1</v>
      </c>
      <c r="C38" s="22" t="s">
        <v>17</v>
      </c>
      <c r="D38" s="7">
        <v>141000</v>
      </c>
      <c r="E38" s="7"/>
      <c r="F38" s="7"/>
      <c r="G38" s="117">
        <f>SUM(D38:D40,E38:E40,F38:F40)</f>
        <v>216000</v>
      </c>
      <c r="H38" s="105">
        <v>141000</v>
      </c>
      <c r="I38" s="74"/>
      <c r="J38" s="80"/>
      <c r="K38" s="78"/>
      <c r="L38" s="78"/>
      <c r="M38" s="78"/>
      <c r="N38" s="78"/>
      <c r="O38" s="78"/>
      <c r="P38" s="78"/>
      <c r="Q38" s="78"/>
      <c r="R38" s="78"/>
      <c r="S38" s="78"/>
      <c r="T38" s="78"/>
    </row>
    <row r="39" spans="1:22" ht="13.5" customHeight="1" x14ac:dyDescent="0.25">
      <c r="A39" s="20" t="s">
        <v>80</v>
      </c>
      <c r="B39" s="21">
        <v>2</v>
      </c>
      <c r="C39" s="23" t="s">
        <v>77</v>
      </c>
      <c r="D39" s="24"/>
      <c r="E39" s="24">
        <v>50000</v>
      </c>
      <c r="F39" s="24"/>
      <c r="G39" s="118"/>
      <c r="H39" s="103">
        <v>15000</v>
      </c>
      <c r="I39" s="74"/>
      <c r="J39" s="79"/>
    </row>
    <row r="40" spans="1:22" x14ac:dyDescent="0.25">
      <c r="A40" s="13" t="s">
        <v>80</v>
      </c>
      <c r="B40" s="26">
        <v>5</v>
      </c>
      <c r="C40" s="91" t="s">
        <v>78</v>
      </c>
      <c r="D40" s="25">
        <v>25000</v>
      </c>
      <c r="E40" s="25"/>
      <c r="F40" s="25"/>
      <c r="G40" s="119"/>
      <c r="H40" s="104">
        <v>25000</v>
      </c>
      <c r="I40" s="74"/>
      <c r="J40" s="79"/>
      <c r="K40" t="s">
        <v>83</v>
      </c>
      <c r="M40" t="s">
        <v>84</v>
      </c>
    </row>
    <row r="41" spans="1:22" ht="13.5" customHeight="1" x14ac:dyDescent="0.25">
      <c r="D41" s="27">
        <f>SUM(D4:D40)</f>
        <v>2180104</v>
      </c>
      <c r="E41" s="27">
        <f>SUM(E4:E40)</f>
        <v>190000</v>
      </c>
      <c r="F41" s="27">
        <f>SUM(F4:F40)</f>
        <v>33000</v>
      </c>
      <c r="G41" s="27">
        <f>SUM(G4:G40)</f>
        <v>2308104</v>
      </c>
      <c r="H41" s="28">
        <f>SUM(H4:H40)</f>
        <v>1872000</v>
      </c>
      <c r="K41" s="75">
        <f>SUM(H8,H21,H30,H33,H37,H39)</f>
        <v>148000</v>
      </c>
      <c r="M41" s="75">
        <f>SUM(H27)</f>
        <v>33000</v>
      </c>
    </row>
    <row r="42" spans="1:22" ht="13.5" customHeight="1" x14ac:dyDescent="0.25">
      <c r="D42" s="27"/>
      <c r="E42" s="27"/>
      <c r="F42" s="27"/>
      <c r="G42" s="27"/>
      <c r="H42" s="28"/>
    </row>
    <row r="43" spans="1:22" ht="13.5" customHeight="1" x14ac:dyDescent="0.25">
      <c r="H43" s="111">
        <f>H41-200000-K41-M41</f>
        <v>1491000</v>
      </c>
      <c r="I43" s="112" t="s">
        <v>90</v>
      </c>
      <c r="J43" s="112"/>
      <c r="K43" s="112"/>
      <c r="L43" s="112"/>
      <c r="M43" s="112"/>
      <c r="N43" s="113"/>
    </row>
    <row r="44" spans="1:22" ht="13.5" customHeight="1" x14ac:dyDescent="0.25">
      <c r="G44" s="18"/>
      <c r="H44" s="110"/>
      <c r="I44" s="114"/>
      <c r="J44" s="114"/>
      <c r="K44" s="114"/>
      <c r="L44" s="114"/>
      <c r="M44" s="114"/>
      <c r="N44" s="115"/>
    </row>
    <row r="45" spans="1:22" ht="13.5" customHeight="1" x14ac:dyDescent="0.25">
      <c r="A45" s="29" t="s">
        <v>34</v>
      </c>
      <c r="B45" s="29"/>
      <c r="C45" s="29"/>
      <c r="D45" s="29"/>
      <c r="E45"/>
      <c r="F45"/>
      <c r="G45"/>
      <c r="H45"/>
      <c r="I45" s="109"/>
      <c r="J45" s="109"/>
      <c r="K45" s="109"/>
      <c r="L45" s="109"/>
      <c r="M45" s="109"/>
      <c r="N45" s="109"/>
    </row>
    <row r="46" spans="1:22" ht="13.5" customHeight="1" x14ac:dyDescent="0.25">
      <c r="A46" s="29"/>
      <c r="B46" s="60" t="s">
        <v>40</v>
      </c>
      <c r="C46" s="60" t="s">
        <v>39</v>
      </c>
      <c r="D46" s="60" t="s">
        <v>62</v>
      </c>
      <c r="E46"/>
      <c r="F46"/>
      <c r="G46"/>
      <c r="H46"/>
      <c r="I46" s="109"/>
      <c r="J46" s="109"/>
      <c r="K46" s="109"/>
      <c r="L46" s="109"/>
      <c r="M46" s="109"/>
      <c r="N46" s="109"/>
    </row>
    <row r="47" spans="1:22" ht="13.5" customHeight="1" x14ac:dyDescent="0.25">
      <c r="A47" s="29" t="s">
        <v>35</v>
      </c>
      <c r="B47" s="61">
        <v>174.6</v>
      </c>
      <c r="C47" s="62">
        <f>B47*1.42</f>
        <v>247.93199999999999</v>
      </c>
      <c r="D47" s="29">
        <v>250</v>
      </c>
      <c r="E47"/>
      <c r="F47"/>
      <c r="G47"/>
      <c r="H47"/>
    </row>
    <row r="48" spans="1:22" ht="13.5" customHeight="1" x14ac:dyDescent="0.25">
      <c r="A48" s="29" t="s">
        <v>36</v>
      </c>
      <c r="B48" s="61">
        <v>180.8</v>
      </c>
      <c r="C48" s="62">
        <f>B48*1.42</f>
        <v>256.73599999999999</v>
      </c>
      <c r="D48" s="29"/>
      <c r="E48"/>
      <c r="F48"/>
      <c r="G48"/>
      <c r="H48"/>
    </row>
    <row r="49" spans="1:8" ht="13.5" customHeight="1" x14ac:dyDescent="0.25">
      <c r="A49" s="29" t="s">
        <v>37</v>
      </c>
      <c r="B49" s="61">
        <v>182.9</v>
      </c>
      <c r="C49" s="62">
        <f>B49*1.42</f>
        <v>259.71800000000002</v>
      </c>
      <c r="D49" s="29">
        <v>260</v>
      </c>
      <c r="E49"/>
      <c r="F49"/>
      <c r="G49"/>
      <c r="H49"/>
    </row>
    <row r="50" spans="1:8" ht="13.5" customHeight="1" x14ac:dyDescent="0.25">
      <c r="A50" s="29" t="s">
        <v>38</v>
      </c>
      <c r="B50" s="61">
        <v>210.1</v>
      </c>
      <c r="C50" s="62">
        <f>B50*1.42</f>
        <v>298.34199999999998</v>
      </c>
      <c r="D50" s="29">
        <v>300</v>
      </c>
      <c r="E50"/>
      <c r="F50"/>
      <c r="G50"/>
      <c r="H50"/>
    </row>
    <row r="51" spans="1:8" ht="13.5" customHeight="1" x14ac:dyDescent="0.25">
      <c r="A51" s="31" t="s">
        <v>41</v>
      </c>
      <c r="B51" s="64">
        <v>260.7</v>
      </c>
      <c r="C51" s="65">
        <f>B51*1.42</f>
        <v>370.19399999999996</v>
      </c>
      <c r="D51" s="63"/>
      <c r="E51"/>
      <c r="F51"/>
      <c r="G51"/>
      <c r="H51"/>
    </row>
    <row r="52" spans="1:8" ht="13.5" customHeight="1" x14ac:dyDescent="0.25">
      <c r="A52"/>
      <c r="B52"/>
      <c r="C52"/>
      <c r="D52"/>
      <c r="E52"/>
      <c r="F52"/>
      <c r="G52"/>
      <c r="H52"/>
    </row>
    <row r="53" spans="1:8" ht="13.5" customHeight="1" x14ac:dyDescent="0.25">
      <c r="A53" s="29"/>
      <c r="B53" s="30" t="s">
        <v>18</v>
      </c>
      <c r="C53" s="29" t="s">
        <v>19</v>
      </c>
      <c r="D53" s="29" t="s">
        <v>88</v>
      </c>
      <c r="F53" s="27"/>
      <c r="G53"/>
      <c r="H53"/>
    </row>
    <row r="54" spans="1:8" x14ac:dyDescent="0.25">
      <c r="A54" s="31" t="s">
        <v>20</v>
      </c>
      <c r="B54" s="32">
        <f>SUM(G4)</f>
        <v>176104</v>
      </c>
      <c r="C54" s="73">
        <f>SUM(H4)</f>
        <v>160000</v>
      </c>
      <c r="D54" s="29"/>
      <c r="F54" s="18"/>
      <c r="G54"/>
      <c r="H54" t="s">
        <v>87</v>
      </c>
    </row>
    <row r="55" spans="1:8" x14ac:dyDescent="0.25">
      <c r="A55" s="31" t="s">
        <v>21</v>
      </c>
      <c r="B55" s="32">
        <f>SUM(G5)</f>
        <v>125000</v>
      </c>
      <c r="C55" s="73">
        <f>SUM(H5:H7)</f>
        <v>136555</v>
      </c>
      <c r="D55" s="29">
        <v>6</v>
      </c>
      <c r="F55" s="18"/>
      <c r="G55" s="107"/>
      <c r="H55"/>
    </row>
    <row r="56" spans="1:8" x14ac:dyDescent="0.25">
      <c r="A56" s="34" t="s">
        <v>22</v>
      </c>
      <c r="B56" s="35">
        <v>415000</v>
      </c>
      <c r="C56" s="73">
        <f>SUM(H8:H15)</f>
        <v>207090</v>
      </c>
      <c r="D56" s="29">
        <v>11</v>
      </c>
      <c r="F56" s="18"/>
      <c r="G56" s="107"/>
      <c r="H56"/>
    </row>
    <row r="57" spans="1:8" x14ac:dyDescent="0.25">
      <c r="A57" s="34" t="s">
        <v>23</v>
      </c>
      <c r="B57" s="35">
        <v>346000</v>
      </c>
      <c r="C57" s="73">
        <f>SUM(H16:H19)</f>
        <v>359594</v>
      </c>
      <c r="D57" s="29">
        <v>7</v>
      </c>
      <c r="F57" s="18"/>
      <c r="G57" s="107"/>
      <c r="H57"/>
    </row>
    <row r="58" spans="1:8" x14ac:dyDescent="0.25">
      <c r="A58" s="34" t="s">
        <v>24</v>
      </c>
      <c r="B58" s="35">
        <v>350000</v>
      </c>
      <c r="C58" s="73">
        <f>SUM(H20:H23)</f>
        <v>327188</v>
      </c>
      <c r="D58" s="29">
        <v>14</v>
      </c>
      <c r="F58" s="18"/>
      <c r="G58" s="107"/>
      <c r="H58"/>
    </row>
    <row r="59" spans="1:8" x14ac:dyDescent="0.25">
      <c r="A59" s="34" t="s">
        <v>25</v>
      </c>
      <c r="B59" s="36">
        <v>360000</v>
      </c>
      <c r="C59" s="37">
        <f>SUM(H24:H31)</f>
        <v>390059</v>
      </c>
      <c r="D59" s="100">
        <v>45</v>
      </c>
      <c r="F59" s="38"/>
      <c r="G59" s="107"/>
      <c r="H59"/>
    </row>
    <row r="60" spans="1:8" x14ac:dyDescent="0.25">
      <c r="A60" s="34" t="s">
        <v>26</v>
      </c>
      <c r="B60" s="36">
        <v>160000</v>
      </c>
      <c r="C60" s="37">
        <f>SUM(H32:H34)</f>
        <v>80123</v>
      </c>
      <c r="D60" s="100">
        <v>8</v>
      </c>
      <c r="F60" s="38"/>
      <c r="G60" s="38"/>
      <c r="H60"/>
    </row>
    <row r="61" spans="1:8" x14ac:dyDescent="0.25">
      <c r="A61" s="34" t="s">
        <v>27</v>
      </c>
      <c r="B61" s="36">
        <v>160000</v>
      </c>
      <c r="C61" s="37">
        <f>SUM(H35:H37)</f>
        <v>30391</v>
      </c>
      <c r="D61" s="100">
        <v>10</v>
      </c>
      <c r="F61" s="38"/>
      <c r="G61" s="38"/>
      <c r="H61"/>
    </row>
    <row r="62" spans="1:8" x14ac:dyDescent="0.25">
      <c r="A62" s="34" t="s">
        <v>80</v>
      </c>
      <c r="B62" s="36">
        <v>216000</v>
      </c>
      <c r="C62" s="37">
        <f>SUM(H38:H40)</f>
        <v>181000</v>
      </c>
      <c r="D62" s="100"/>
      <c r="E62" s="38"/>
      <c r="F62" s="38"/>
      <c r="G62"/>
      <c r="H62"/>
    </row>
    <row r="63" spans="1:8" x14ac:dyDescent="0.25">
      <c r="A63" s="34" t="s">
        <v>28</v>
      </c>
      <c r="B63" s="36">
        <f>SUM(B54:B62)</f>
        <v>2308104</v>
      </c>
      <c r="C63" s="37">
        <f>SUM(C54:C62)</f>
        <v>1872000</v>
      </c>
      <c r="D63" s="100"/>
      <c r="E63" s="38"/>
      <c r="F63" s="38"/>
      <c r="G63"/>
      <c r="H63"/>
    </row>
    <row r="64" spans="1:8" x14ac:dyDescent="0.25">
      <c r="A64" s="39"/>
      <c r="B64" s="40"/>
      <c r="C64" s="41"/>
      <c r="D64" s="38"/>
      <c r="E64" s="38"/>
      <c r="F64" s="38"/>
      <c r="G64"/>
      <c r="H64"/>
    </row>
    <row r="65" spans="1:8" x14ac:dyDescent="0.25">
      <c r="A65" s="1" t="s">
        <v>29</v>
      </c>
      <c r="B65" s="42"/>
      <c r="C65" s="43"/>
      <c r="D65" s="38"/>
      <c r="E65" s="38"/>
      <c r="F65" s="38"/>
      <c r="G65"/>
      <c r="H65"/>
    </row>
    <row r="66" spans="1:8" x14ac:dyDescent="0.25">
      <c r="A66" s="1" t="s">
        <v>43</v>
      </c>
      <c r="B66" s="1"/>
      <c r="D66" s="18"/>
      <c r="E66" s="18"/>
      <c r="F66" s="18"/>
      <c r="G66"/>
      <c r="H66"/>
    </row>
    <row r="67" spans="1:8" x14ac:dyDescent="0.25">
      <c r="A67" s="1" t="s">
        <v>30</v>
      </c>
      <c r="B67" s="38"/>
      <c r="C67" s="18"/>
      <c r="D67" s="18"/>
      <c r="E67" s="18"/>
      <c r="F67" s="18"/>
      <c r="G67"/>
      <c r="H67"/>
    </row>
    <row r="68" spans="1:8" x14ac:dyDescent="0.25">
      <c r="A68" s="1" t="s">
        <v>42</v>
      </c>
      <c r="B68" s="38"/>
      <c r="C68" s="18"/>
      <c r="D68" s="18"/>
      <c r="E68" s="18"/>
      <c r="F68" s="18"/>
      <c r="G68"/>
      <c r="H68"/>
    </row>
    <row r="69" spans="1:8" x14ac:dyDescent="0.25">
      <c r="A69" s="1" t="s">
        <v>31</v>
      </c>
      <c r="B69" s="38"/>
      <c r="C69" s="18"/>
      <c r="D69" s="33"/>
      <c r="E69" s="33"/>
      <c r="F69" s="33"/>
      <c r="G69"/>
      <c r="H69"/>
    </row>
    <row r="70" spans="1:8" x14ac:dyDescent="0.25">
      <c r="A70" s="8" t="s">
        <v>32</v>
      </c>
      <c r="B70" s="10"/>
      <c r="C70" s="46"/>
      <c r="D70" s="47"/>
      <c r="E70" s="47"/>
      <c r="F70" s="47"/>
      <c r="G70"/>
      <c r="H70"/>
    </row>
    <row r="71" spans="1:8" x14ac:dyDescent="0.25">
      <c r="A71" s="8" t="s">
        <v>44</v>
      </c>
      <c r="B71" s="10"/>
      <c r="C71" s="46"/>
      <c r="D71" s="47"/>
      <c r="E71" s="47"/>
      <c r="F71" s="47"/>
      <c r="G71"/>
      <c r="H71"/>
    </row>
    <row r="72" spans="1:8" x14ac:dyDescent="0.25">
      <c r="A72"/>
      <c r="B72"/>
      <c r="C72"/>
      <c r="D72"/>
      <c r="E72"/>
      <c r="F72"/>
      <c r="G72"/>
      <c r="H72"/>
    </row>
    <row r="73" spans="1:8" x14ac:dyDescent="0.25">
      <c r="A73" s="48"/>
      <c r="B73" s="12"/>
      <c r="C73" s="51"/>
      <c r="D73" s="45"/>
      <c r="E73" s="45"/>
      <c r="F73" s="45"/>
      <c r="G73" s="44"/>
      <c r="H73" s="45"/>
    </row>
    <row r="74" spans="1:8" x14ac:dyDescent="0.25">
      <c r="A74" s="48"/>
      <c r="B74" s="12"/>
      <c r="C74" s="51"/>
      <c r="D74" s="45"/>
      <c r="E74" s="45"/>
      <c r="F74" s="45"/>
      <c r="G74" s="44"/>
      <c r="H74" s="45"/>
    </row>
    <row r="75" spans="1:8" x14ac:dyDescent="0.25">
      <c r="A75" s="48"/>
      <c r="B75" s="12"/>
      <c r="C75" s="50"/>
      <c r="D75" s="45"/>
      <c r="E75" s="45"/>
      <c r="F75" s="45"/>
      <c r="G75" s="44"/>
      <c r="H75" s="48"/>
    </row>
    <row r="76" spans="1:8" x14ac:dyDescent="0.25">
      <c r="A76" s="8"/>
      <c r="B76" s="10"/>
      <c r="C76" s="46"/>
      <c r="D76" s="49"/>
      <c r="E76" s="49"/>
      <c r="F76" s="49"/>
      <c r="G76" s="44"/>
      <c r="H76" s="45"/>
    </row>
    <row r="77" spans="1:8" x14ac:dyDescent="0.25">
      <c r="A77" s="48"/>
      <c r="B77" s="12"/>
      <c r="C77" s="51"/>
      <c r="D77" s="45"/>
      <c r="E77" s="45"/>
      <c r="F77" s="45"/>
      <c r="G77" s="44"/>
      <c r="H77" s="45"/>
    </row>
    <row r="78" spans="1:8" x14ac:dyDescent="0.25">
      <c r="A78" s="48"/>
      <c r="B78" s="52"/>
      <c r="C78" s="23"/>
      <c r="D78" s="45"/>
      <c r="E78" s="45"/>
      <c r="F78" s="45"/>
      <c r="G78" s="44"/>
      <c r="H78" s="45"/>
    </row>
    <row r="79" spans="1:8" x14ac:dyDescent="0.25">
      <c r="A79" s="8"/>
      <c r="B79" s="10"/>
      <c r="C79" s="53"/>
      <c r="D79" s="47"/>
      <c r="E79" s="47"/>
      <c r="F79" s="47"/>
      <c r="G79" s="44"/>
      <c r="H79" s="45"/>
    </row>
    <row r="80" spans="1:8" x14ac:dyDescent="0.25">
      <c r="A80" s="8"/>
      <c r="B80" s="10"/>
      <c r="C80" s="46"/>
      <c r="D80" s="47"/>
      <c r="E80" s="47"/>
      <c r="F80" s="47"/>
      <c r="G80" s="44"/>
      <c r="H80" s="45"/>
    </row>
    <row r="81" spans="1:8" x14ac:dyDescent="0.25">
      <c r="A81" s="8"/>
      <c r="B81" s="10"/>
      <c r="C81" s="53"/>
      <c r="D81" s="47"/>
      <c r="E81" s="47"/>
      <c r="F81" s="47"/>
      <c r="G81" s="44"/>
      <c r="H81" s="45"/>
    </row>
    <row r="82" spans="1:8" x14ac:dyDescent="0.25">
      <c r="A82" s="8"/>
      <c r="B82" s="10"/>
      <c r="C82" s="46"/>
      <c r="D82" s="47"/>
      <c r="E82" s="47"/>
      <c r="F82" s="47"/>
      <c r="G82" s="44"/>
      <c r="H82" s="45"/>
    </row>
    <row r="83" spans="1:8" x14ac:dyDescent="0.25">
      <c r="A83" s="8"/>
      <c r="B83" s="10"/>
      <c r="C83" s="46"/>
      <c r="D83" s="47"/>
      <c r="E83" s="47"/>
      <c r="F83" s="47"/>
      <c r="G83" s="44"/>
      <c r="H83" s="45"/>
    </row>
    <row r="84" spans="1:8" x14ac:dyDescent="0.25">
      <c r="A84" s="48"/>
      <c r="B84" s="12"/>
      <c r="C84" s="51"/>
      <c r="D84" s="54"/>
      <c r="E84" s="54"/>
      <c r="F84" s="54"/>
      <c r="G84" s="44"/>
      <c r="H84" s="45"/>
    </row>
    <row r="85" spans="1:8" x14ac:dyDescent="0.25">
      <c r="A85" s="48"/>
      <c r="B85" s="12"/>
      <c r="C85" s="50"/>
      <c r="D85" s="45"/>
      <c r="E85" s="45"/>
      <c r="F85" s="45"/>
      <c r="G85" s="44"/>
      <c r="H85" s="45"/>
    </row>
    <row r="86" spans="1:8" x14ac:dyDescent="0.25">
      <c r="A86" s="48"/>
      <c r="B86" s="12"/>
      <c r="C86" s="50"/>
      <c r="D86" s="45"/>
      <c r="E86" s="45"/>
      <c r="F86" s="45"/>
      <c r="G86" s="44"/>
      <c r="H86" s="45"/>
    </row>
    <row r="87" spans="1:8" x14ac:dyDescent="0.25">
      <c r="A87" s="48"/>
      <c r="B87" s="12"/>
      <c r="C87" s="23"/>
      <c r="D87" s="45"/>
      <c r="E87" s="45"/>
      <c r="F87" s="45"/>
      <c r="G87" s="44"/>
      <c r="H87" s="45"/>
    </row>
    <row r="88" spans="1:8" x14ac:dyDescent="0.25">
      <c r="A88" s="8"/>
      <c r="B88" s="10"/>
      <c r="C88" s="8"/>
      <c r="D88" s="33"/>
      <c r="E88" s="33"/>
      <c r="F88" s="33"/>
      <c r="G88" s="44"/>
      <c r="H88" s="45"/>
    </row>
    <row r="89" spans="1:8" x14ac:dyDescent="0.25">
      <c r="A89" s="8"/>
      <c r="B89" s="12"/>
      <c r="C89" s="8"/>
      <c r="D89" s="33"/>
      <c r="E89" s="33"/>
      <c r="F89" s="33"/>
      <c r="G89" s="44"/>
      <c r="H89" s="45"/>
    </row>
    <row r="90" spans="1:8" x14ac:dyDescent="0.25">
      <c r="A90" s="48"/>
      <c r="B90" s="12"/>
      <c r="C90" s="12"/>
      <c r="D90" s="45"/>
      <c r="E90" s="45"/>
      <c r="F90" s="45"/>
      <c r="G90" s="44"/>
      <c r="H90" s="48"/>
    </row>
    <row r="91" spans="1:8" x14ac:dyDescent="0.25">
      <c r="A91" s="48"/>
      <c r="B91" s="12"/>
      <c r="C91" s="12"/>
      <c r="D91" s="45"/>
      <c r="E91" s="45"/>
      <c r="F91" s="45"/>
      <c r="G91" s="55"/>
      <c r="H91" s="45"/>
    </row>
    <row r="92" spans="1:8" x14ac:dyDescent="0.25">
      <c r="A92" s="48"/>
      <c r="B92" s="12"/>
      <c r="C92" s="12"/>
      <c r="D92" s="45"/>
      <c r="E92" s="45"/>
      <c r="F92" s="45"/>
      <c r="G92" s="55"/>
      <c r="H92" s="45"/>
    </row>
    <row r="93" spans="1:8" x14ac:dyDescent="0.25">
      <c r="A93" s="8"/>
      <c r="B93" s="12"/>
      <c r="C93" s="8"/>
      <c r="D93" s="33"/>
      <c r="E93" s="33"/>
      <c r="F93" s="33"/>
      <c r="G93" s="55"/>
      <c r="H93" s="48"/>
    </row>
    <row r="94" spans="1:8" x14ac:dyDescent="0.25">
      <c r="A94" s="48"/>
      <c r="B94" s="12"/>
      <c r="C94" s="51"/>
      <c r="D94" s="45"/>
      <c r="E94" s="45"/>
      <c r="F94" s="45"/>
      <c r="G94" s="55"/>
      <c r="H94" s="45"/>
    </row>
    <row r="95" spans="1:8" x14ac:dyDescent="0.25">
      <c r="A95" s="48"/>
      <c r="B95" s="12"/>
      <c r="C95" s="51"/>
      <c r="D95" s="45"/>
      <c r="E95" s="45"/>
      <c r="F95" s="45"/>
      <c r="G95" s="55"/>
      <c r="H95" s="45"/>
    </row>
    <row r="96" spans="1:8" x14ac:dyDescent="0.25">
      <c r="A96" s="48"/>
      <c r="B96" s="12"/>
      <c r="C96" s="51"/>
      <c r="D96" s="45"/>
      <c r="E96" s="45"/>
      <c r="F96" s="45"/>
      <c r="G96" s="55"/>
      <c r="H96" s="45"/>
    </row>
    <row r="97" spans="1:8" x14ac:dyDescent="0.25">
      <c r="A97" s="48"/>
      <c r="B97" s="12"/>
      <c r="C97" s="51"/>
      <c r="D97" s="45"/>
      <c r="E97" s="45"/>
      <c r="F97" s="45"/>
      <c r="G97" s="55"/>
      <c r="H97" s="48"/>
    </row>
    <row r="98" spans="1:8" x14ac:dyDescent="0.25">
      <c r="A98" s="8"/>
      <c r="B98" s="12"/>
      <c r="C98" s="46"/>
      <c r="D98" s="47"/>
      <c r="E98" s="47"/>
      <c r="F98" s="47"/>
      <c r="G98" s="44"/>
      <c r="H98" s="48"/>
    </row>
    <row r="99" spans="1:8" x14ac:dyDescent="0.25">
      <c r="A99" s="8"/>
      <c r="B99" s="12"/>
      <c r="C99" s="46"/>
      <c r="D99" s="47"/>
      <c r="E99" s="47"/>
      <c r="F99" s="47"/>
      <c r="G99" s="55"/>
      <c r="H99" s="48"/>
    </row>
    <row r="100" spans="1:8" x14ac:dyDescent="0.25">
      <c r="A100" s="8"/>
      <c r="B100" s="12"/>
      <c r="C100" s="46"/>
      <c r="D100" s="47"/>
      <c r="E100" s="47"/>
      <c r="F100" s="47"/>
      <c r="G100" s="55"/>
      <c r="H100" s="48"/>
    </row>
    <row r="101" spans="1:8" x14ac:dyDescent="0.25">
      <c r="A101" s="8"/>
      <c r="B101" s="12"/>
      <c r="C101" s="46"/>
      <c r="D101" s="47"/>
      <c r="E101" s="47"/>
      <c r="F101" s="47"/>
      <c r="G101" s="55"/>
      <c r="H101" s="48"/>
    </row>
    <row r="102" spans="1:8" x14ac:dyDescent="0.25">
      <c r="A102" s="48"/>
      <c r="B102" s="12"/>
      <c r="C102" s="50"/>
      <c r="D102" s="54"/>
      <c r="E102" s="54"/>
      <c r="F102" s="54"/>
      <c r="G102" s="55"/>
      <c r="H102" s="48"/>
    </row>
    <row r="103" spans="1:8" x14ac:dyDescent="0.25">
      <c r="A103" s="18"/>
      <c r="B103" s="15"/>
      <c r="C103" s="18"/>
      <c r="D103" s="18"/>
      <c r="E103" s="18"/>
      <c r="F103" s="18"/>
      <c r="G103" s="18"/>
      <c r="H103" s="45"/>
    </row>
    <row r="104" spans="1:8" x14ac:dyDescent="0.25">
      <c r="A104" s="18"/>
      <c r="B104" s="15"/>
      <c r="C104" s="18"/>
      <c r="D104" s="18"/>
      <c r="E104" s="18"/>
      <c r="F104" s="18"/>
      <c r="G104" s="18"/>
      <c r="H104" s="18"/>
    </row>
    <row r="105" spans="1:8" x14ac:dyDescent="0.25">
      <c r="A105" s="18"/>
      <c r="B105" s="56"/>
      <c r="C105" s="57"/>
      <c r="D105" s="18"/>
      <c r="E105" s="18"/>
      <c r="F105" s="18"/>
      <c r="G105" s="18"/>
      <c r="H105" s="18"/>
    </row>
    <row r="106" spans="1:8" x14ac:dyDescent="0.25">
      <c r="A106" s="18"/>
      <c r="B106" s="56"/>
      <c r="C106" s="57"/>
      <c r="D106" s="18"/>
      <c r="E106" s="18"/>
      <c r="F106" s="18"/>
      <c r="G106" s="18"/>
      <c r="H106" s="18"/>
    </row>
    <row r="107" spans="1:8" x14ac:dyDescent="0.25">
      <c r="A107" s="18"/>
      <c r="B107" s="56"/>
      <c r="C107" s="57"/>
      <c r="D107" s="18"/>
      <c r="E107" s="18"/>
      <c r="F107" s="18"/>
      <c r="G107" s="18"/>
      <c r="H107" s="18"/>
    </row>
    <row r="108" spans="1:8" x14ac:dyDescent="0.25">
      <c r="A108" s="18"/>
      <c r="B108" s="56"/>
      <c r="C108" s="57"/>
      <c r="D108" s="18"/>
      <c r="E108" s="18"/>
      <c r="F108" s="18"/>
      <c r="G108" s="18"/>
      <c r="H108" s="18"/>
    </row>
    <row r="109" spans="1:8" x14ac:dyDescent="0.25">
      <c r="A109" s="18"/>
      <c r="B109" s="56"/>
      <c r="C109" s="58"/>
      <c r="D109" s="18"/>
      <c r="E109" s="18"/>
      <c r="F109" s="18"/>
      <c r="G109" s="18"/>
      <c r="H109" s="18"/>
    </row>
    <row r="110" spans="1:8" x14ac:dyDescent="0.25">
      <c r="A110" s="8"/>
      <c r="B110" s="59"/>
      <c r="C110" s="18"/>
      <c r="D110" s="18"/>
      <c r="E110" s="18"/>
      <c r="F110" s="18"/>
      <c r="G110" s="18"/>
      <c r="H110" s="18"/>
    </row>
    <row r="111" spans="1:8" x14ac:dyDescent="0.25">
      <c r="A111" s="8"/>
      <c r="B111" s="59"/>
      <c r="C111" s="18"/>
      <c r="D111" s="18"/>
      <c r="E111" s="18"/>
      <c r="F111" s="18"/>
      <c r="G111" s="18"/>
      <c r="H111" s="18"/>
    </row>
  </sheetData>
  <mergeCells count="8">
    <mergeCell ref="I43:N44"/>
    <mergeCell ref="G8:G15"/>
    <mergeCell ref="G35:G37"/>
    <mergeCell ref="G38:G40"/>
    <mergeCell ref="G16:G19"/>
    <mergeCell ref="G20:G23"/>
    <mergeCell ref="G24:G30"/>
    <mergeCell ref="G32:G34"/>
  </mergeCells>
  <pageMargins left="0.11811023622047245" right="0.11811023622047245" top="0.11811023622047245" bottom="0.1181102362204724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Halle</dc:creator>
  <cp:lastModifiedBy>Andreas Tandberg</cp:lastModifiedBy>
  <cp:lastPrinted>2018-04-09T07:49:34Z</cp:lastPrinted>
  <dcterms:created xsi:type="dcterms:W3CDTF">2018-02-28T08:07:10Z</dcterms:created>
  <dcterms:modified xsi:type="dcterms:W3CDTF">2018-05-12T13:18:51Z</dcterms:modified>
</cp:coreProperties>
</file>